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846"/>
  </bookViews>
  <sheets>
    <sheet name="中央衔接资金（第一批）" sheetId="48" r:id="rId1"/>
    <sheet name="自治区衔接资金（第一批）" sheetId="49" r:id="rId2"/>
    <sheet name="第二批衔接资金" sheetId="50" r:id="rId3"/>
  </sheets>
  <definedNames>
    <definedName name="_xlnm._FilterDatabase" localSheetId="2" hidden="1">第二批衔接资金!$A$7:$AF$7</definedName>
    <definedName name="_xlnm._FilterDatabase" localSheetId="0" hidden="1">'中央衔接资金（第一批）'!$A$7:$AF$25</definedName>
    <definedName name="_xlnm._FilterDatabase" localSheetId="1" hidden="1">'自治区衔接资金（第一批）'!$A$7:$AF$13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<sst xmlns="http://schemas.openxmlformats.org/spreadsheetml/2006/main" count="401" uniqueCount="169">
  <si>
    <t>附件1：</t>
  </si>
  <si>
    <t xml:space="preserve"> </t>
  </si>
  <si>
    <t>特克斯县2023年财政衔接推进乡村振兴补助资金支出和项目完成情况统计表（中央第一批）</t>
  </si>
  <si>
    <t>项目序号</t>
  </si>
  <si>
    <t>项目库编号</t>
  </si>
  <si>
    <t>项目名称</t>
  </si>
  <si>
    <t>实施地点</t>
  </si>
  <si>
    <t>建设性质（新建、续建、改扩建）</t>
  </si>
  <si>
    <t>建设起止期限</t>
  </si>
  <si>
    <t>建设地点</t>
  </si>
  <si>
    <t>建设任务</t>
  </si>
  <si>
    <t>项目类别</t>
  </si>
  <si>
    <t>受益人口数（人）</t>
  </si>
  <si>
    <t>责任单位</t>
  </si>
  <si>
    <t>责任人</t>
  </si>
  <si>
    <t>资金规模（万元）</t>
  </si>
  <si>
    <t>项目进度</t>
  </si>
  <si>
    <t>小计</t>
  </si>
  <si>
    <t>产业发展</t>
  </si>
  <si>
    <t>就业项目</t>
  </si>
  <si>
    <t>乡村建设行动</t>
  </si>
  <si>
    <t>易地搬迁后扶</t>
  </si>
  <si>
    <t>巩固三保障成果</t>
  </si>
  <si>
    <t>乡村治理和精神文明建设</t>
  </si>
  <si>
    <t>项目管理费</t>
  </si>
  <si>
    <t>其他</t>
  </si>
  <si>
    <t>资金总额（万元）</t>
  </si>
  <si>
    <t>中央衔接资金</t>
  </si>
  <si>
    <t>自治区衔接资金</t>
  </si>
  <si>
    <t>地、县配套</t>
  </si>
  <si>
    <t>其他资金</t>
  </si>
  <si>
    <r>
      <rPr>
        <b/>
        <sz val="10"/>
        <rFont val="宋体"/>
        <charset val="134"/>
      </rPr>
      <t>备注</t>
    </r>
    <r>
      <rPr>
        <sz val="10"/>
        <rFont val="宋体"/>
        <charset val="134"/>
      </rPr>
      <t>（其他资金  名称）</t>
    </r>
  </si>
  <si>
    <t>巩固拓展脱贫攻坚成果和乡村振兴任务</t>
  </si>
  <si>
    <t>少数民族发展任务</t>
  </si>
  <si>
    <t>以工代赈任务</t>
  </si>
  <si>
    <t>欠发达国有农场巩固提升任务</t>
  </si>
  <si>
    <t>欠发达国有牧场巩固提升任务</t>
  </si>
  <si>
    <t>合    计</t>
  </si>
  <si>
    <t>TKS00054</t>
  </si>
  <si>
    <t>伊犁州特克斯县农业园区黑小麦及旱田有机小麦加工设备项目</t>
  </si>
  <si>
    <t>现代农牧业优势资源综合开发示范园区</t>
  </si>
  <si>
    <t>新建</t>
  </si>
  <si>
    <t>2023.04-2023.11</t>
  </si>
  <si>
    <t>1.购置日产120吨小麦加工制粉设备，包括毛麦初清、小麦出仓配套、毛麦清理、净麦清理、制粉、面粉储存仓、化验、辅助等设备以及配套设备部件各一套；2.购置750KM电力设备、四辆原粮运输装载机、1台码包机；3.建设地磅及磅房一座。</t>
  </si>
  <si>
    <t>现代农业生态示范园区管理委员会</t>
  </si>
  <si>
    <t>刘开封</t>
  </si>
  <si>
    <t>已完工</t>
  </si>
  <si>
    <t>TKS00095</t>
  </si>
  <si>
    <t>伊犁州特克斯县农业园区果品深加工厂建设项目</t>
  </si>
  <si>
    <t>新建加工区面积4200平方米，厂房结构为钢构。2条加工生产线，共计日加工生产6吨成品，以及包装，清洗，传输，杀菌，分级，除湿等加工设备</t>
  </si>
  <si>
    <t>TKS00001</t>
  </si>
  <si>
    <t>伊犁州特克斯县阔克苏乡冷水鱼养殖厂建设项目</t>
  </si>
  <si>
    <t>阔克苏乡第四社区</t>
  </si>
  <si>
    <t>新建6座钢结构养殖场房，总投资3600万元，计划分三期实施，第一期2座建养殖厂房，每个厂房长160米，宽25米，中心高7.5米，附属设施及地面硬化等。第二期2座养殖厂房，每个厂房长160米，宽25米，中心高7.5米，附属设施及地面硬化等。第三期实施2座养殖厂房，每个厂房长160米，宽25米，中心高7.5米，附属设施及地面硬化等</t>
  </si>
  <si>
    <t>阔克苏乡人民政府</t>
  </si>
  <si>
    <t>吾布力卡斯木</t>
  </si>
  <si>
    <t>TKS00096</t>
  </si>
  <si>
    <t>伊犁州特克斯县阔克铁热克乡平安村（阿克乔克村）养殖区建设项目</t>
  </si>
  <si>
    <t>阔克铁热克乡平安村</t>
  </si>
  <si>
    <t>①建设养殖羊区总面积为122.33亩，其中新建养殖区管理用房525㎡、饲草料加工车间1000㎡、干草棚2000㎡、青储窖1920㎡、羊舍13440㎡、羊运动场15360㎡；</t>
  </si>
  <si>
    <t>阔克铁热克乡人民政府</t>
  </si>
  <si>
    <t>别克苏力坦</t>
  </si>
  <si>
    <t>TKS00097</t>
  </si>
  <si>
    <t>特克斯县呼吉尔特蒙古民族乡万亩设施农业基地配套果蔬筐建设项目</t>
  </si>
  <si>
    <t>呼吉尔特蒙古民族乡团结新村</t>
  </si>
  <si>
    <t>新建3000㎡果蔬筐加工车间一座（包含加工熟料筐制品设备一套、纸箱制品设备一套及各类配套附属设施）。</t>
  </si>
  <si>
    <t>呼吉尔特蒙古乡人民政府</t>
  </si>
  <si>
    <t>桂新花</t>
  </si>
  <si>
    <t>TKS00058</t>
  </si>
  <si>
    <t>伊犁州特克斯县乡村振兴局人居环境环卫设施项目</t>
  </si>
  <si>
    <t>特克斯镇、阔克苏乡、齐勒乌泽克镇、阔克铁热克乡、乔拉克铁热克镇、喀拉达拉镇、喀拉托海镇、呼吉尔特蒙古乡</t>
  </si>
  <si>
    <t>采购购买3吨垃圾清扫车8辆，每辆38.5万元，合计308万元；为全县村及涉农社区购买小型吸污车（三轮）67辆，每辆 2.85万元，合计190.95万元；维修工具67套，合计4.2万元</t>
  </si>
  <si>
    <t>乡村振兴局</t>
  </si>
  <si>
    <t>罗康波</t>
  </si>
  <si>
    <t>TKS00041</t>
  </si>
  <si>
    <t>伊犁州特克斯县喀拉托海镇音加尔村农贸市场建设项目</t>
  </si>
  <si>
    <t>喀拉托海镇音加尔村</t>
  </si>
  <si>
    <t>音加尔村</t>
  </si>
  <si>
    <t>新建农贸市场1座，新建商铺36间，地面硬化、大门、警卫室、消毒室、供水供电等配套设施</t>
  </si>
  <si>
    <t>喀拉托海镇人民政府</t>
  </si>
  <si>
    <t>特列吾哈布力</t>
  </si>
  <si>
    <t>TKS00050</t>
  </si>
  <si>
    <t>伊犁州特克斯县安全饮水提升改造项目</t>
  </si>
  <si>
    <t>齐勒乌泽克镇阿腾套村；特克斯镇阿克塔斯村</t>
  </si>
  <si>
    <t>①水源地改造，阿腾套村供水主管道DN160的PE管4km，200m3蓄水池一座，检查井两座。②阿克塔斯村水源地保护设施，含其配套设施,解决310户农牧民饮水安全和5万头牲畜用水。</t>
  </si>
  <si>
    <t>TKS00098</t>
  </si>
  <si>
    <t>伊犁州特克斯县“雨露计划”补助项目</t>
  </si>
  <si>
    <t>特克斯县</t>
  </si>
  <si>
    <t>继续向符合条件的脱贫家庭（含监测帮扶对象家庭）安排“雨露计划”补助，预计资助学生334人，每人按3000元资助。</t>
  </si>
  <si>
    <t>特克斯县教育局</t>
  </si>
  <si>
    <t>加沙来提</t>
  </si>
  <si>
    <t>TKS00061</t>
  </si>
  <si>
    <t>用于项目前期设计、评审、招标、监理、年终绩效评价以及验收等与相关管理有关的支出</t>
  </si>
  <si>
    <t>TKS00099</t>
  </si>
  <si>
    <t>伊犁州特克斯县喀拉达拉镇琼库什台乌孙古道旅游驿站建设项目</t>
  </si>
  <si>
    <t>喀拉达拉镇琼库什台村</t>
  </si>
  <si>
    <t>1、改扩建文创超市200平米（含室内外装修）；徒步训练营100平米（含室内外装修）；西餐素食餐厅室内面积545平米，室外面积约100平米，（含室内外装修）户外休闲伞座10套；咖啡书局及手工课堂室内面积146平米，室外面积300，（含室内外装修）户外休闲伞座4人位20套，亲子实木攀爬设施一座；嗨唱KTV300平米；精酿啤酒坊、雪茄吧、餐厅及包厢700平米，（含室内外装修）；厕所改造60平米及附属设施。
2、新建弓箭体验区，户外空间面积500平米。内容包括：弓箭设备10套，挡箭网40米，休闲座椅4人位10套；露营音乐会，户外空间面积700平米。内容包括：木质舞台一座，面积40平米，户外休闲座椅4-6人位25套；星空酒局，户外空间面积500平米。内容包括：直径15米天幕帐篷1座（调酒吧台），直径6米露营天幕帐篷9座（含帐篷木质平台基础），投影幕布一座；篝火活动区，户外空间面积1200平米，内容包括：干铺戈壁料碎石地面400平米，浆砌石篝火池一座直径2米。直径5米锥形天幕帐篷14座（含帐篷木质平台基础），户外休闲伞座4-6人位14套；篝火舞台区，木质舞台350平米；木屋集市区，售卖型原木木屋5座，每座50平米。硬化水泥地面面积1500平米，（原基础改造为大理石火烧面碎拼）；增加木质台阶2座，宽度3米，总长度20米；公共照明设施60盏及附属设施。</t>
  </si>
  <si>
    <t>喀拉达拉镇</t>
  </si>
  <si>
    <t>曹敏</t>
  </si>
  <si>
    <t>TKS00108</t>
  </si>
  <si>
    <t>特克斯县困难群众饮用低氟边销茶项目</t>
  </si>
  <si>
    <t>根据关于自治区民委（宗教事务局）《关于进一步做好“健康饮茶”“送茶入户”工作的通知》的通知要求，向120户脱贫户（其中脱贫不稳定户62户254人、边缘易致贫户53户189人、突发严重困难户5户16人）送低氟边销茶入户。</t>
  </si>
  <si>
    <t>特克斯县委统战部</t>
  </si>
  <si>
    <t>吕殿江</t>
  </si>
  <si>
    <t>TKS00100</t>
  </si>
  <si>
    <t>伊犁州特克斯县乔拉克铁热克镇阿特恰比斯村四片区防渗渠建设项目</t>
  </si>
  <si>
    <t>阿特恰比斯村</t>
  </si>
  <si>
    <t>新建乔拉克铁热克镇阿特恰比斯村四片区防渗渠宽80厘米1.5公里、宽60厘米5.6公里，共7.1公里及附属设施。</t>
  </si>
  <si>
    <t>发展和改革委员会</t>
  </si>
  <si>
    <t>聂刚</t>
  </si>
  <si>
    <t>TKS00101</t>
  </si>
  <si>
    <t>伊犁州特克斯县阔克苏乡2023年基础设施建设以工代赈项目</t>
  </si>
  <si>
    <t>阔克苏乡</t>
  </si>
  <si>
    <t>新建阔克苏乡一社区、四社区、阔克苏村宽60厘米浆砌石排水渠5公里及桥涵、水闸等附属设施、宽5米乡村柏油路2公里（标准按四级公路建设）。</t>
  </si>
  <si>
    <t>TKS00102</t>
  </si>
  <si>
    <t>伊犁州特克斯县喀拉达拉镇喀拉尕什特村庭院灌溉渠以工代赈建设项目</t>
  </si>
  <si>
    <t>喀拉尕什特村</t>
  </si>
  <si>
    <t>新建7公里40cm巷道防渗渠，200个桥涵及附属设施。</t>
  </si>
  <si>
    <t>TKS00103</t>
  </si>
  <si>
    <t>伊犁州特克斯县阔克铁热克乡莫因台村防渗渠以工代赈项目</t>
  </si>
  <si>
    <t>莫因台村</t>
  </si>
  <si>
    <t>新建防渗渠7公里及附属设施。</t>
  </si>
  <si>
    <t>附件2：</t>
  </si>
  <si>
    <t>特克斯县2023年财政衔接推进乡村振兴补助资金支出和项目完成情况统计表（自治区第一批）</t>
  </si>
  <si>
    <t>TKS00105</t>
  </si>
  <si>
    <t>喀拉托海镇音加尔村污水管网建设项目</t>
  </si>
  <si>
    <t>2023.03-2023.09</t>
  </si>
  <si>
    <t>音加尔村新建500污水主管网2.2公里，支管网2.5公里配套检查井60座。</t>
  </si>
  <si>
    <t>喀拉托海镇</t>
  </si>
  <si>
    <t>TKS00104</t>
  </si>
  <si>
    <t>特克斯县音加尔村农业综合产业园建设项目</t>
  </si>
  <si>
    <t>1.改造加工厂房2500平米。2.新建园区供水、道路等配套附属设施。3.新增500kw变压器一台。</t>
  </si>
  <si>
    <t>TKS00106</t>
  </si>
  <si>
    <t>特克斯县喀拉达拉镇琼库什台村民俗体验区基础设施建设项目</t>
  </si>
  <si>
    <t>琼库什台村</t>
  </si>
  <si>
    <t>1、新建供水110主线管网7000米，80的支线管网3000米；新建水源地300立方蓄水池一处等附属设施；2、居民点路面硬化2000平米；3、新建200方的垃圾中转站一座；4、公共照明设施20盏。</t>
  </si>
  <si>
    <t>喀拉达拉镇人民政府</t>
  </si>
  <si>
    <t>TKS00107</t>
  </si>
  <si>
    <t>特克斯县喀拉达拉镇琼库什台村民俗体验区建设项目</t>
  </si>
  <si>
    <t>1、建设木质特色小屋（含内部装修）10间，每栋60㎡；2、观景台60平方米一座、哈萨克毡房含底座5个；3、新建100平方米公共厕所1座；4、水、电及其辅助和附属设施。</t>
  </si>
  <si>
    <t>特克斯县2023年财政衔接推进乡村振兴补助资金支出和项目完成情况统计表（中央及自治区第二批）</t>
  </si>
  <si>
    <t>特克斯县音加尔村旅游服务综合体项目</t>
  </si>
  <si>
    <t>2023年5月-2023年11月</t>
  </si>
  <si>
    <t>新建旅游服务设施1000平米，改扩建1500平米及配套基础设施</t>
  </si>
  <si>
    <t>杨阳</t>
  </si>
  <si>
    <t>特克现县齐勒乌泽克镇新疆刁羊之乡建设项目</t>
  </si>
  <si>
    <t>喀木斯特布拉克村</t>
  </si>
  <si>
    <t>2023.06-2023.9</t>
  </si>
  <si>
    <t>1.马厩区：每间3.8m*3.8m＝14.44㎡
每栋20间*14.44㎡＝288.8㎡＋中间通道152㎡＝440.8㎡，共计7栋；2.马匹调训区、训练道（圆马场规格：直径18m、外墙高3m、内顶高6m；训练道规格：煤渣铺装，长度1200m、宽度8m、厚度20㎝）；3.赛场（纤维沙场规格：铺装厚度为15㎝的纤维颗粒＋石英沙（80-160目），长310m、宽100m），灯光23盏；4.观众席（普通观众规格：方钢底座铺装PVC工程仿木，每级坐台长300m、宽0.9m，共计10级；VIP观众：硬塑软装座位300个）</t>
  </si>
  <si>
    <t>齐勒乌泽克镇</t>
  </si>
  <si>
    <t>张传伟</t>
  </si>
  <si>
    <t>伊犁州特克斯县乡村振兴果品深加工厂建设项目</t>
  </si>
  <si>
    <t>2023.5-2023.10</t>
  </si>
  <si>
    <t>新建2400㎡成品库1座，用于成品仓储</t>
  </si>
  <si>
    <t>齐勒乌泽克镇
乡村振兴局</t>
  </si>
  <si>
    <t>特克斯县跨省就业一次性补助</t>
  </si>
  <si>
    <t>脱贫户（三类户）150人跨省务工补助，务工时间3个月及以上，每人一次性交通补助1000元</t>
  </si>
  <si>
    <t>特克斯县“公益性岗位”</t>
  </si>
  <si>
    <t>开发监测对象公益性岗位补贴20个，每人每个月发放工资1243元
（按12个月计）</t>
  </si>
  <si>
    <t>特克斯县小额信贷贴息</t>
  </si>
  <si>
    <t>小额信贷贴息</t>
  </si>
  <si>
    <t>农业农村局</t>
  </si>
  <si>
    <t>王强</t>
  </si>
  <si>
    <t>易地搬迁地方政府债券贴息补助</t>
  </si>
  <si>
    <t>用于易地搬迁地方政府债券贴息</t>
  </si>
  <si>
    <t>特克斯县“雨露计划”补助项目</t>
  </si>
  <si>
    <t>对2023年符合享受“雨露计划”资助条件的学生进行补助</t>
  </si>
  <si>
    <t>教育局</t>
  </si>
  <si>
    <t>加沙拉提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</si>
</sst>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38">
    <font>
      <sz val="11"/>
      <color theme="1"/>
      <name val="宋体"/>
      <charset val="134"/>
      <scheme val="minor"/>
    </font>
    <font>
      <sz val="11"/>
      <name val="Times New Roman"/>
      <charset val="134"/>
    </font>
    <font>
      <b/>
      <sz val="10"/>
      <name val="宋体"/>
      <charset val="134"/>
    </font>
    <font>
      <sz val="11"/>
      <name val="宋体"/>
      <charset val="134"/>
      <scheme val="minor"/>
    </font>
    <font>
      <sz val="12"/>
      <name val="宋体"/>
      <charset val="134"/>
    </font>
    <font>
      <sz val="11"/>
      <name val="宋体"/>
      <charset val="134"/>
    </font>
    <font>
      <b/>
      <sz val="22"/>
      <name val="宋体"/>
      <charset val="134"/>
    </font>
    <font>
      <b/>
      <sz val="11"/>
      <name val="宋体"/>
      <charset val="134"/>
    </font>
    <font>
      <b/>
      <sz val="12"/>
      <name val="宋体"/>
      <charset val="134"/>
    </font>
    <font>
      <sz val="16"/>
      <name val="宋体"/>
      <charset val="134"/>
    </font>
    <font>
      <sz val="16"/>
      <name val="宋体"/>
      <charset val="134"/>
      <scheme val="minor"/>
    </font>
    <font>
      <sz val="9"/>
      <name val="宋体"/>
      <charset val="134"/>
    </font>
    <font>
      <sz val="10"/>
      <name val="宋体"/>
      <charset val="134"/>
      <scheme val="minor"/>
    </font>
    <font>
      <sz val="12"/>
      <name val="仿宋"/>
      <charset val="134"/>
    </font>
    <font>
      <sz val="12"/>
      <name val="宋体"/>
      <charset val="0"/>
    </font>
    <font>
      <sz val="12"/>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4" fillId="0" borderId="0" applyNumberFormat="0" applyFill="0" applyBorder="0" applyAlignment="0" applyProtection="0">
      <alignment vertical="center"/>
    </xf>
    <xf numFmtId="0" fontId="25" fillId="3" borderId="15" applyNumberFormat="0" applyAlignment="0" applyProtection="0">
      <alignment vertical="center"/>
    </xf>
    <xf numFmtId="0" fontId="26" fillId="4" borderId="16" applyNumberFormat="0" applyAlignment="0" applyProtection="0">
      <alignment vertical="center"/>
    </xf>
    <xf numFmtId="0" fontId="27" fillId="4" borderId="15" applyNumberFormat="0" applyAlignment="0" applyProtection="0">
      <alignment vertical="center"/>
    </xf>
    <xf numFmtId="0" fontId="28" fillId="5" borderId="17" applyNumberFormat="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4" fillId="0" borderId="0">
      <alignment vertical="center"/>
    </xf>
    <xf numFmtId="0" fontId="36" fillId="0" borderId="0">
      <protection locked="0"/>
    </xf>
    <xf numFmtId="0" fontId="0" fillId="0" borderId="0"/>
    <xf numFmtId="0" fontId="4" fillId="0" borderId="0">
      <alignment vertical="top"/>
    </xf>
  </cellStyleXfs>
  <cellXfs count="5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xf numFmtId="0" fontId="4" fillId="0" borderId="0" xfId="0" applyFont="1" applyFill="1" applyBorder="1"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5" fillId="0" borderId="0" xfId="0" applyFont="1" applyFill="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xf>
    <xf numFmtId="0" fontId="9" fillId="0" borderId="0" xfId="0" applyNumberFormat="1"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9" fillId="0" borderId="2" xfId="51" applyFont="1" applyFill="1" applyBorder="1" applyAlignment="1">
      <alignment horizontal="center" vertical="center" wrapText="1"/>
    </xf>
    <xf numFmtId="0" fontId="9" fillId="0" borderId="0" xfId="51" applyFont="1" applyFill="1" applyBorder="1" applyAlignment="1">
      <alignment horizontal="center" vertical="center" wrapText="1"/>
    </xf>
    <xf numFmtId="0" fontId="10" fillId="0" borderId="2" xfId="0" applyFont="1" applyFill="1" applyBorder="1" applyAlignment="1">
      <alignment horizontal="center" vertical="center" wrapText="1"/>
    </xf>
    <xf numFmtId="0" fontId="3" fillId="0" borderId="2" xfId="0" applyFont="1" applyFill="1" applyBorder="1" applyAlignment="1">
      <alignment horizontal="center"/>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3" fillId="0" borderId="2" xfId="51" applyFont="1" applyFill="1" applyBorder="1" applyAlignment="1">
      <alignment horizontal="center" vertical="center" wrapText="1"/>
    </xf>
    <xf numFmtId="0" fontId="3" fillId="0" borderId="0" xfId="0" applyFont="1" applyFill="1" applyAlignment="1">
      <alignment vertical="center"/>
    </xf>
    <xf numFmtId="0" fontId="3" fillId="0" borderId="2" xfId="0" applyFont="1" applyFill="1" applyBorder="1" applyAlignment="1">
      <alignment horizontal="center" vertical="center"/>
    </xf>
    <xf numFmtId="0" fontId="4" fillId="0" borderId="2"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wrapText="1"/>
      <protection locked="0"/>
    </xf>
    <xf numFmtId="0" fontId="4" fillId="0" borderId="2" xfId="52" applyFont="1" applyFill="1" applyBorder="1" applyAlignment="1">
      <alignment horizontal="center" vertical="center" wrapText="1"/>
    </xf>
    <xf numFmtId="0" fontId="4" fillId="0" borderId="2" xfId="5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8" fillId="0" borderId="2" xfId="0" applyNumberFormat="1" applyFont="1" applyFill="1" applyBorder="1" applyAlignment="1" applyProtection="1">
      <alignment horizontal="center" vertical="center" wrapText="1"/>
      <protection locked="0"/>
    </xf>
    <xf numFmtId="0" fontId="15" fillId="0" borderId="2" xfId="52" applyFont="1" applyFill="1" applyBorder="1" applyAlignment="1">
      <alignment horizontal="center" vertical="center"/>
    </xf>
    <xf numFmtId="0" fontId="16" fillId="0" borderId="2" xfId="0"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3" xfId="50"/>
    <cellStyle name="常规 7" xfId="51"/>
    <cellStyle name="常规 4" xfId="52"/>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23"/>
  <sheetViews>
    <sheetView tabSelected="1" zoomScale="70" zoomScaleNormal="70" workbookViewId="0">
      <selection activeCell="AF24" sqref="AE24:AF28"/>
    </sheetView>
  </sheetViews>
  <sheetFormatPr defaultColWidth="9" defaultRowHeight="13.5"/>
  <cols>
    <col min="1" max="1" width="4.125" style="3" customWidth="1"/>
    <col min="2" max="2" width="11.875" style="3" hidden="1" customWidth="1"/>
    <col min="3" max="3" width="37" style="3" customWidth="1"/>
    <col min="4" max="5" width="4.875" style="3" hidden="1" customWidth="1"/>
    <col min="6" max="6" width="6.5" style="3" hidden="1" customWidth="1"/>
    <col min="7" max="7" width="14.875" style="3" customWidth="1"/>
    <col min="8" max="8" width="64.5583333333333" style="3" customWidth="1"/>
    <col min="9" max="9" width="4.625" style="3" customWidth="1"/>
    <col min="10" max="10" width="3.875" style="3" customWidth="1"/>
    <col min="11" max="11" width="4.125" style="3" customWidth="1"/>
    <col min="12" max="12" width="4" style="3" customWidth="1"/>
    <col min="13" max="15" width="3.375" style="3" customWidth="1"/>
    <col min="16" max="16" width="3.875" style="3" customWidth="1"/>
    <col min="17" max="17" width="4.625" style="3" customWidth="1"/>
    <col min="18" max="18" width="6.125" style="3" customWidth="1"/>
    <col min="19" max="19" width="12.6416666666667" style="3" customWidth="1"/>
    <col min="20" max="20" width="8.75" style="3" customWidth="1"/>
    <col min="21" max="21" width="8.96666666666667" style="3" customWidth="1"/>
    <col min="22" max="22" width="7.75" style="3" customWidth="1"/>
    <col min="23" max="23" width="6.5" style="3" customWidth="1"/>
    <col min="24" max="24" width="9.11666666666667" style="3" customWidth="1"/>
    <col min="25" max="25" width="5.25" style="3" customWidth="1"/>
    <col min="26" max="26" width="5" style="3" customWidth="1"/>
    <col min="27" max="27" width="5.125" style="3" customWidth="1"/>
    <col min="28" max="28" width="4.875" style="3" customWidth="1"/>
    <col min="29" max="29" width="5" style="3" customWidth="1"/>
    <col min="30" max="31" width="4" style="3" customWidth="1"/>
    <col min="32" max="32" width="15.5833333333333" style="3" customWidth="1"/>
    <col min="33" max="33" width="11.5" style="3"/>
    <col min="34" max="16384" width="9" style="3"/>
  </cols>
  <sheetData>
    <row r="1" s="1" customFormat="1" ht="24.95" customHeight="1" spans="1:11">
      <c r="A1" s="5" t="s">
        <v>0</v>
      </c>
      <c r="B1" s="5"/>
      <c r="C1" s="5"/>
      <c r="H1" s="5"/>
      <c r="I1" s="5"/>
      <c r="J1" s="21" t="s">
        <v>1</v>
      </c>
      <c r="K1" s="21" t="s">
        <v>1</v>
      </c>
    </row>
    <row r="2" s="1" customFormat="1" ht="24.95" customHeight="1" spans="1:32">
      <c r="A2" s="6" t="s">
        <v>2</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1" customFormat="1" ht="24.95" customHeight="1" spans="1:3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2" customFormat="1" ht="24.95" customHeight="1" spans="1:32">
      <c r="A4" s="7" t="s">
        <v>3</v>
      </c>
      <c r="B4" s="8" t="s">
        <v>4</v>
      </c>
      <c r="C4" s="9" t="s">
        <v>5</v>
      </c>
      <c r="D4" s="10" t="s">
        <v>6</v>
      </c>
      <c r="E4" s="10" t="s">
        <v>7</v>
      </c>
      <c r="F4" s="10" t="s">
        <v>8</v>
      </c>
      <c r="G4" s="11" t="s">
        <v>9</v>
      </c>
      <c r="H4" s="11" t="s">
        <v>10</v>
      </c>
      <c r="I4" s="22" t="s">
        <v>11</v>
      </c>
      <c r="J4" s="23"/>
      <c r="K4" s="23"/>
      <c r="L4" s="23"/>
      <c r="M4" s="23"/>
      <c r="N4" s="23"/>
      <c r="O4" s="23"/>
      <c r="P4" s="23"/>
      <c r="Q4" s="26"/>
      <c r="R4" s="14" t="s">
        <v>12</v>
      </c>
      <c r="S4" s="14" t="s">
        <v>13</v>
      </c>
      <c r="T4" s="14" t="s">
        <v>14</v>
      </c>
      <c r="U4" s="16" t="s">
        <v>15</v>
      </c>
      <c r="V4" s="16"/>
      <c r="W4" s="16"/>
      <c r="X4" s="16"/>
      <c r="Y4" s="16"/>
      <c r="Z4" s="16"/>
      <c r="AA4" s="16"/>
      <c r="AB4" s="16"/>
      <c r="AC4" s="16"/>
      <c r="AD4" s="16"/>
      <c r="AE4" s="16"/>
      <c r="AF4" s="14" t="s">
        <v>16</v>
      </c>
    </row>
    <row r="5" s="2" customFormat="1" ht="24.95" customHeight="1" spans="1:32">
      <c r="A5" s="12"/>
      <c r="B5" s="8"/>
      <c r="C5" s="13"/>
      <c r="D5" s="10"/>
      <c r="E5" s="10"/>
      <c r="F5" s="10"/>
      <c r="G5" s="11"/>
      <c r="H5" s="11"/>
      <c r="I5" s="14" t="s">
        <v>17</v>
      </c>
      <c r="J5" s="14" t="s">
        <v>18</v>
      </c>
      <c r="K5" s="14" t="s">
        <v>19</v>
      </c>
      <c r="L5" s="14" t="s">
        <v>20</v>
      </c>
      <c r="M5" s="14" t="s">
        <v>21</v>
      </c>
      <c r="N5" s="14" t="s">
        <v>22</v>
      </c>
      <c r="O5" s="14" t="s">
        <v>23</v>
      </c>
      <c r="P5" s="14" t="s">
        <v>24</v>
      </c>
      <c r="Q5" s="14" t="s">
        <v>25</v>
      </c>
      <c r="R5" s="24"/>
      <c r="S5" s="24"/>
      <c r="T5" s="24"/>
      <c r="U5" s="25" t="s">
        <v>26</v>
      </c>
      <c r="V5" s="24" t="s">
        <v>27</v>
      </c>
      <c r="W5" s="25"/>
      <c r="X5" s="25"/>
      <c r="Y5" s="25"/>
      <c r="Z5" s="25"/>
      <c r="AA5" s="25"/>
      <c r="AB5" s="25" t="s">
        <v>28</v>
      </c>
      <c r="AC5" s="30" t="s">
        <v>29</v>
      </c>
      <c r="AD5" s="30" t="s">
        <v>30</v>
      </c>
      <c r="AE5" s="30" t="s">
        <v>31</v>
      </c>
      <c r="AF5" s="24"/>
    </row>
    <row r="6" s="2" customFormat="1" ht="122" customHeight="1" spans="1:32">
      <c r="A6" s="12"/>
      <c r="B6" s="9"/>
      <c r="C6" s="13"/>
      <c r="D6" s="14"/>
      <c r="E6" s="14"/>
      <c r="F6" s="14"/>
      <c r="G6" s="15"/>
      <c r="H6" s="15"/>
      <c r="I6" s="24"/>
      <c r="J6" s="25"/>
      <c r="K6" s="25"/>
      <c r="L6" s="25"/>
      <c r="M6" s="25"/>
      <c r="N6" s="25"/>
      <c r="O6" s="25"/>
      <c r="P6" s="25"/>
      <c r="Q6" s="25"/>
      <c r="R6" s="25"/>
      <c r="S6" s="25"/>
      <c r="T6" s="25"/>
      <c r="U6" s="10"/>
      <c r="V6" s="25" t="s">
        <v>17</v>
      </c>
      <c r="W6" s="25" t="s">
        <v>32</v>
      </c>
      <c r="X6" s="25" t="s">
        <v>33</v>
      </c>
      <c r="Y6" s="25" t="s">
        <v>34</v>
      </c>
      <c r="Z6" s="25" t="s">
        <v>35</v>
      </c>
      <c r="AA6" s="25" t="s">
        <v>36</v>
      </c>
      <c r="AB6" s="10"/>
      <c r="AC6" s="31"/>
      <c r="AD6" s="31"/>
      <c r="AE6" s="31"/>
      <c r="AF6" s="25"/>
    </row>
    <row r="7" s="2" customFormat="1" ht="33" customHeight="1" spans="1:32">
      <c r="A7" s="16" t="s">
        <v>37</v>
      </c>
      <c r="B7" s="16"/>
      <c r="C7" s="16"/>
      <c r="D7" s="16"/>
      <c r="E7" s="16"/>
      <c r="F7" s="16"/>
      <c r="G7" s="16"/>
      <c r="H7" s="16"/>
      <c r="I7" s="10">
        <f t="shared" ref="I7:Q7" si="0">SUM(I8:I23)</f>
        <v>16</v>
      </c>
      <c r="J7" s="10">
        <f t="shared" si="0"/>
        <v>5</v>
      </c>
      <c r="K7" s="10">
        <f t="shared" si="0"/>
        <v>0</v>
      </c>
      <c r="L7" s="10">
        <f t="shared" si="0"/>
        <v>8</v>
      </c>
      <c r="M7" s="10">
        <f t="shared" si="0"/>
        <v>0</v>
      </c>
      <c r="N7" s="10">
        <f t="shared" si="0"/>
        <v>1</v>
      </c>
      <c r="O7" s="10">
        <f t="shared" si="0"/>
        <v>0</v>
      </c>
      <c r="P7" s="10">
        <f t="shared" si="0"/>
        <v>1</v>
      </c>
      <c r="Q7" s="10">
        <f t="shared" si="0"/>
        <v>1</v>
      </c>
      <c r="R7" s="25"/>
      <c r="S7" s="25"/>
      <c r="T7" s="25"/>
      <c r="U7" s="10">
        <f t="shared" ref="U7:U19" si="1">V7+AB7+AD7+AC7</f>
        <v>10814</v>
      </c>
      <c r="V7" s="36">
        <f>W7+X7+Y7+Z7+AA7</f>
        <v>10814</v>
      </c>
      <c r="W7" s="36">
        <f t="shared" ref="W7:AD7" si="2">SUM(W8:W23)</f>
        <v>8183</v>
      </c>
      <c r="X7" s="36">
        <f t="shared" si="2"/>
        <v>1181</v>
      </c>
      <c r="Y7" s="36">
        <f t="shared" si="2"/>
        <v>1450</v>
      </c>
      <c r="Z7" s="36">
        <f t="shared" si="2"/>
        <v>0</v>
      </c>
      <c r="AA7" s="36">
        <f t="shared" si="2"/>
        <v>0</v>
      </c>
      <c r="AB7" s="36">
        <f t="shared" si="2"/>
        <v>0</v>
      </c>
      <c r="AC7" s="36">
        <f t="shared" si="2"/>
        <v>0</v>
      </c>
      <c r="AD7" s="36">
        <f t="shared" si="2"/>
        <v>0</v>
      </c>
      <c r="AE7" s="31"/>
      <c r="AF7" s="25"/>
    </row>
    <row r="8" s="3" customFormat="1" ht="82" customHeight="1" spans="1:32">
      <c r="A8" s="40">
        <v>1</v>
      </c>
      <c r="B8" s="41" t="s">
        <v>38</v>
      </c>
      <c r="C8" s="42" t="s">
        <v>39</v>
      </c>
      <c r="D8" s="42" t="s">
        <v>40</v>
      </c>
      <c r="E8" s="41" t="s">
        <v>41</v>
      </c>
      <c r="F8" s="41" t="s">
        <v>42</v>
      </c>
      <c r="G8" s="42" t="s">
        <v>40</v>
      </c>
      <c r="H8" s="42" t="s">
        <v>43</v>
      </c>
      <c r="I8" s="10">
        <f t="shared" ref="I8:I23" si="3">J8+K8+L8+M8+N8+P8+Q8</f>
        <v>1</v>
      </c>
      <c r="J8" s="16">
        <v>1</v>
      </c>
      <c r="K8" s="16"/>
      <c r="L8" s="16"/>
      <c r="M8" s="16"/>
      <c r="N8" s="16"/>
      <c r="O8" s="16"/>
      <c r="P8" s="16"/>
      <c r="Q8" s="16"/>
      <c r="R8" s="42">
        <v>360</v>
      </c>
      <c r="S8" s="48" t="s">
        <v>44</v>
      </c>
      <c r="T8" s="48" t="s">
        <v>45</v>
      </c>
      <c r="U8" s="10">
        <f t="shared" si="1"/>
        <v>1700</v>
      </c>
      <c r="V8" s="49">
        <v>1700</v>
      </c>
      <c r="W8" s="49">
        <v>1700</v>
      </c>
      <c r="X8" s="42"/>
      <c r="Y8" s="42"/>
      <c r="Z8" s="52"/>
      <c r="AA8" s="52"/>
      <c r="AB8" s="37"/>
      <c r="AC8" s="37"/>
      <c r="AD8" s="40"/>
      <c r="AE8" s="40"/>
      <c r="AF8" s="42" t="s">
        <v>46</v>
      </c>
    </row>
    <row r="9" s="3" customFormat="1" ht="67" customHeight="1" spans="1:32">
      <c r="A9" s="40">
        <v>2</v>
      </c>
      <c r="B9" s="43" t="s">
        <v>47</v>
      </c>
      <c r="C9" s="42" t="s">
        <v>48</v>
      </c>
      <c r="D9" s="42" t="s">
        <v>40</v>
      </c>
      <c r="E9" s="41" t="s">
        <v>41</v>
      </c>
      <c r="F9" s="41" t="s">
        <v>42</v>
      </c>
      <c r="G9" s="42" t="s">
        <v>40</v>
      </c>
      <c r="H9" s="42" t="s">
        <v>49</v>
      </c>
      <c r="I9" s="10">
        <f t="shared" si="3"/>
        <v>1</v>
      </c>
      <c r="J9" s="42">
        <v>1</v>
      </c>
      <c r="K9" s="42"/>
      <c r="L9" s="42"/>
      <c r="M9" s="42"/>
      <c r="N9" s="42"/>
      <c r="O9" s="42"/>
      <c r="P9" s="42"/>
      <c r="Q9" s="42"/>
      <c r="R9" s="42">
        <v>100</v>
      </c>
      <c r="S9" s="48" t="s">
        <v>44</v>
      </c>
      <c r="T9" s="48" t="s">
        <v>45</v>
      </c>
      <c r="U9" s="10">
        <f t="shared" si="1"/>
        <v>1500</v>
      </c>
      <c r="V9" s="49">
        <v>1500</v>
      </c>
      <c r="W9" s="49">
        <v>1500</v>
      </c>
      <c r="X9" s="42"/>
      <c r="Y9" s="42"/>
      <c r="Z9" s="52"/>
      <c r="AA9" s="52"/>
      <c r="AB9" s="37"/>
      <c r="AC9" s="37"/>
      <c r="AD9" s="40"/>
      <c r="AE9" s="40"/>
      <c r="AF9" s="42" t="s">
        <v>46</v>
      </c>
    </row>
    <row r="10" s="3" customFormat="1" ht="71.25" spans="1:32">
      <c r="A10" s="40">
        <v>3</v>
      </c>
      <c r="B10" s="41" t="s">
        <v>50</v>
      </c>
      <c r="C10" s="42" t="s">
        <v>51</v>
      </c>
      <c r="D10" s="42" t="s">
        <v>52</v>
      </c>
      <c r="E10" s="41" t="s">
        <v>41</v>
      </c>
      <c r="F10" s="41" t="s">
        <v>42</v>
      </c>
      <c r="G10" s="42" t="s">
        <v>52</v>
      </c>
      <c r="H10" s="42" t="s">
        <v>53</v>
      </c>
      <c r="I10" s="10">
        <f t="shared" si="3"/>
        <v>1</v>
      </c>
      <c r="J10" s="42">
        <v>1</v>
      </c>
      <c r="K10" s="42"/>
      <c r="L10" s="42"/>
      <c r="M10" s="42"/>
      <c r="N10" s="42"/>
      <c r="O10" s="42"/>
      <c r="P10" s="42"/>
      <c r="Q10" s="42"/>
      <c r="R10" s="42">
        <v>200</v>
      </c>
      <c r="S10" s="42" t="s">
        <v>54</v>
      </c>
      <c r="T10" s="42" t="s">
        <v>55</v>
      </c>
      <c r="U10" s="10">
        <f t="shared" si="1"/>
        <v>1200</v>
      </c>
      <c r="V10" s="49">
        <v>1200</v>
      </c>
      <c r="W10" s="49">
        <v>1200</v>
      </c>
      <c r="X10" s="42"/>
      <c r="Y10" s="42"/>
      <c r="Z10" s="52"/>
      <c r="AA10" s="52"/>
      <c r="AB10" s="37"/>
      <c r="AC10" s="37"/>
      <c r="AD10" s="40"/>
      <c r="AE10" s="40"/>
      <c r="AF10" s="42" t="s">
        <v>46</v>
      </c>
    </row>
    <row r="11" s="3" customFormat="1" ht="55" customHeight="1" spans="1:32">
      <c r="A11" s="40">
        <v>4</v>
      </c>
      <c r="B11" s="43" t="s">
        <v>56</v>
      </c>
      <c r="C11" s="42" t="s">
        <v>57</v>
      </c>
      <c r="D11" s="42" t="s">
        <v>58</v>
      </c>
      <c r="E11" s="41" t="s">
        <v>41</v>
      </c>
      <c r="F11" s="41" t="s">
        <v>42</v>
      </c>
      <c r="G11" s="42" t="s">
        <v>58</v>
      </c>
      <c r="H11" s="42" t="s">
        <v>59</v>
      </c>
      <c r="I11" s="10">
        <f t="shared" si="3"/>
        <v>1</v>
      </c>
      <c r="J11" s="16">
        <v>1</v>
      </c>
      <c r="K11" s="16"/>
      <c r="L11" s="16"/>
      <c r="M11" s="16"/>
      <c r="N11" s="16"/>
      <c r="O11" s="16"/>
      <c r="P11" s="16"/>
      <c r="Q11" s="16"/>
      <c r="R11" s="42">
        <v>150</v>
      </c>
      <c r="S11" s="48" t="s">
        <v>60</v>
      </c>
      <c r="T11" s="48" t="s">
        <v>61</v>
      </c>
      <c r="U11" s="10">
        <f t="shared" si="1"/>
        <v>1400</v>
      </c>
      <c r="V11" s="49">
        <v>1400</v>
      </c>
      <c r="W11" s="49">
        <v>1400</v>
      </c>
      <c r="X11" s="42"/>
      <c r="Y11" s="45"/>
      <c r="Z11" s="52"/>
      <c r="AA11" s="52"/>
      <c r="AB11" s="37"/>
      <c r="AC11" s="37"/>
      <c r="AD11" s="40"/>
      <c r="AE11" s="40"/>
      <c r="AF11" s="42" t="s">
        <v>46</v>
      </c>
    </row>
    <row r="12" s="3" customFormat="1" ht="74" customHeight="1" spans="1:32">
      <c r="A12" s="40">
        <v>5</v>
      </c>
      <c r="B12" s="43" t="s">
        <v>62</v>
      </c>
      <c r="C12" s="42" t="s">
        <v>63</v>
      </c>
      <c r="D12" s="42" t="s">
        <v>64</v>
      </c>
      <c r="E12" s="41" t="s">
        <v>41</v>
      </c>
      <c r="F12" s="41" t="s">
        <v>42</v>
      </c>
      <c r="G12" s="42" t="s">
        <v>64</v>
      </c>
      <c r="H12" s="42" t="s">
        <v>65</v>
      </c>
      <c r="I12" s="10">
        <f t="shared" si="3"/>
        <v>1</v>
      </c>
      <c r="J12" s="16">
        <v>1</v>
      </c>
      <c r="K12" s="16"/>
      <c r="L12" s="16"/>
      <c r="M12" s="16"/>
      <c r="N12" s="16"/>
      <c r="O12" s="16"/>
      <c r="P12" s="16"/>
      <c r="Q12" s="16"/>
      <c r="R12" s="42">
        <v>100</v>
      </c>
      <c r="S12" s="48" t="s">
        <v>66</v>
      </c>
      <c r="T12" s="48" t="s">
        <v>67</v>
      </c>
      <c r="U12" s="10">
        <f t="shared" si="1"/>
        <v>700</v>
      </c>
      <c r="V12" s="49">
        <v>700</v>
      </c>
      <c r="W12" s="49">
        <v>700</v>
      </c>
      <c r="X12" s="42"/>
      <c r="Y12" s="42"/>
      <c r="Z12" s="52"/>
      <c r="AA12" s="52"/>
      <c r="AB12" s="37"/>
      <c r="AC12" s="37"/>
      <c r="AD12" s="40"/>
      <c r="AE12" s="40"/>
      <c r="AF12" s="42" t="s">
        <v>46</v>
      </c>
    </row>
    <row r="13" s="3" customFormat="1" ht="150" customHeight="1" spans="1:32">
      <c r="A13" s="40">
        <v>6</v>
      </c>
      <c r="B13" s="42" t="s">
        <v>68</v>
      </c>
      <c r="C13" s="42" t="s">
        <v>69</v>
      </c>
      <c r="D13" s="42" t="s">
        <v>70</v>
      </c>
      <c r="E13" s="41" t="s">
        <v>41</v>
      </c>
      <c r="F13" s="41" t="s">
        <v>42</v>
      </c>
      <c r="G13" s="42" t="s">
        <v>70</v>
      </c>
      <c r="H13" s="42" t="s">
        <v>71</v>
      </c>
      <c r="I13" s="10">
        <f t="shared" si="3"/>
        <v>1</v>
      </c>
      <c r="J13" s="16"/>
      <c r="K13" s="16"/>
      <c r="L13" s="16">
        <v>1</v>
      </c>
      <c r="M13" s="16"/>
      <c r="N13" s="16"/>
      <c r="O13" s="16"/>
      <c r="P13" s="16"/>
      <c r="Q13" s="16"/>
      <c r="R13" s="42">
        <v>80</v>
      </c>
      <c r="S13" s="48" t="s">
        <v>72</v>
      </c>
      <c r="T13" s="48" t="s">
        <v>73</v>
      </c>
      <c r="U13" s="10">
        <f t="shared" si="1"/>
        <v>502.8</v>
      </c>
      <c r="V13" s="49">
        <v>502.8</v>
      </c>
      <c r="W13" s="49">
        <v>502.8</v>
      </c>
      <c r="X13" s="50"/>
      <c r="Y13" s="42"/>
      <c r="Z13" s="52"/>
      <c r="AA13" s="52"/>
      <c r="AB13" s="37"/>
      <c r="AC13" s="37"/>
      <c r="AD13" s="40"/>
      <c r="AE13" s="40"/>
      <c r="AF13" s="42" t="s">
        <v>46</v>
      </c>
    </row>
    <row r="14" s="3" customFormat="1" ht="55" customHeight="1" spans="1:32">
      <c r="A14" s="40">
        <v>7</v>
      </c>
      <c r="B14" s="41" t="s">
        <v>74</v>
      </c>
      <c r="C14" s="42" t="s">
        <v>75</v>
      </c>
      <c r="D14" s="42" t="s">
        <v>76</v>
      </c>
      <c r="E14" s="41" t="s">
        <v>41</v>
      </c>
      <c r="F14" s="41" t="s">
        <v>42</v>
      </c>
      <c r="G14" s="42" t="s">
        <v>77</v>
      </c>
      <c r="H14" s="42" t="s">
        <v>78</v>
      </c>
      <c r="I14" s="10">
        <f t="shared" si="3"/>
        <v>1</v>
      </c>
      <c r="J14" s="42"/>
      <c r="K14" s="42"/>
      <c r="L14" s="42">
        <v>1</v>
      </c>
      <c r="M14" s="42"/>
      <c r="N14" s="42"/>
      <c r="O14" s="42"/>
      <c r="P14" s="42"/>
      <c r="Q14" s="42"/>
      <c r="R14" s="42">
        <v>100</v>
      </c>
      <c r="S14" s="48" t="s">
        <v>79</v>
      </c>
      <c r="T14" s="42" t="s">
        <v>80</v>
      </c>
      <c r="U14" s="10">
        <f t="shared" si="1"/>
        <v>500</v>
      </c>
      <c r="V14" s="49">
        <v>500</v>
      </c>
      <c r="W14" s="49">
        <v>500</v>
      </c>
      <c r="X14" s="45"/>
      <c r="Y14" s="42"/>
      <c r="Z14" s="52"/>
      <c r="AA14" s="52"/>
      <c r="AB14" s="37"/>
      <c r="AC14" s="37"/>
      <c r="AD14" s="40"/>
      <c r="AE14" s="40"/>
      <c r="AF14" s="42" t="s">
        <v>46</v>
      </c>
    </row>
    <row r="15" s="3" customFormat="1" ht="94" customHeight="1" spans="1:32">
      <c r="A15" s="40">
        <v>8</v>
      </c>
      <c r="B15" s="41" t="s">
        <v>81</v>
      </c>
      <c r="C15" s="42" t="s">
        <v>82</v>
      </c>
      <c r="D15" s="42" t="s">
        <v>83</v>
      </c>
      <c r="E15" s="41" t="s">
        <v>41</v>
      </c>
      <c r="F15" s="41" t="s">
        <v>42</v>
      </c>
      <c r="G15" s="42" t="s">
        <v>83</v>
      </c>
      <c r="H15" s="44" t="s">
        <v>84</v>
      </c>
      <c r="I15" s="10">
        <f t="shared" si="3"/>
        <v>1</v>
      </c>
      <c r="J15" s="16"/>
      <c r="K15" s="16"/>
      <c r="L15" s="16">
        <v>1</v>
      </c>
      <c r="M15" s="16"/>
      <c r="N15" s="16"/>
      <c r="O15" s="16"/>
      <c r="P15" s="16"/>
      <c r="Q15" s="16"/>
      <c r="R15" s="42">
        <v>120</v>
      </c>
      <c r="S15" s="48" t="s">
        <v>72</v>
      </c>
      <c r="T15" s="48" t="s">
        <v>73</v>
      </c>
      <c r="U15" s="10">
        <f t="shared" si="1"/>
        <v>500</v>
      </c>
      <c r="V15" s="49">
        <v>500</v>
      </c>
      <c r="W15" s="49">
        <v>500</v>
      </c>
      <c r="X15" s="42"/>
      <c r="Y15" s="42"/>
      <c r="Z15" s="52"/>
      <c r="AA15" s="52"/>
      <c r="AB15" s="37"/>
      <c r="AC15" s="37"/>
      <c r="AD15" s="40"/>
      <c r="AE15" s="40"/>
      <c r="AF15" s="42" t="s">
        <v>46</v>
      </c>
    </row>
    <row r="16" s="3" customFormat="1" ht="57" spans="1:32">
      <c r="A16" s="40">
        <v>9</v>
      </c>
      <c r="B16" s="43" t="s">
        <v>85</v>
      </c>
      <c r="C16" s="42" t="s">
        <v>86</v>
      </c>
      <c r="D16" s="42" t="s">
        <v>87</v>
      </c>
      <c r="E16" s="41" t="s">
        <v>41</v>
      </c>
      <c r="F16" s="41" t="s">
        <v>42</v>
      </c>
      <c r="G16" s="42" t="s">
        <v>87</v>
      </c>
      <c r="H16" s="42" t="s">
        <v>88</v>
      </c>
      <c r="I16" s="10">
        <f t="shared" si="3"/>
        <v>1</v>
      </c>
      <c r="J16" s="16"/>
      <c r="K16" s="16"/>
      <c r="L16" s="16"/>
      <c r="M16" s="16"/>
      <c r="N16" s="16">
        <v>1</v>
      </c>
      <c r="O16" s="16"/>
      <c r="P16" s="16"/>
      <c r="Q16" s="16"/>
      <c r="R16" s="42">
        <v>334</v>
      </c>
      <c r="S16" s="42" t="s">
        <v>89</v>
      </c>
      <c r="T16" s="42" t="s">
        <v>90</v>
      </c>
      <c r="U16" s="10">
        <f t="shared" si="1"/>
        <v>100.2</v>
      </c>
      <c r="V16" s="49">
        <v>100.2</v>
      </c>
      <c r="W16" s="49">
        <v>100.2</v>
      </c>
      <c r="X16" s="42"/>
      <c r="Y16" s="45"/>
      <c r="Z16" s="52"/>
      <c r="AA16" s="52"/>
      <c r="AB16" s="37"/>
      <c r="AC16" s="37"/>
      <c r="AD16" s="40"/>
      <c r="AE16" s="40"/>
      <c r="AF16" s="42" t="s">
        <v>46</v>
      </c>
    </row>
    <row r="17" s="3" customFormat="1" ht="57" spans="1:32">
      <c r="A17" s="40">
        <v>10</v>
      </c>
      <c r="B17" s="45" t="s">
        <v>91</v>
      </c>
      <c r="C17" s="42" t="s">
        <v>24</v>
      </c>
      <c r="D17" s="42" t="s">
        <v>87</v>
      </c>
      <c r="E17" s="41" t="s">
        <v>41</v>
      </c>
      <c r="F17" s="41" t="s">
        <v>42</v>
      </c>
      <c r="G17" s="42" t="s">
        <v>87</v>
      </c>
      <c r="H17" s="42" t="s">
        <v>92</v>
      </c>
      <c r="I17" s="10">
        <f t="shared" si="3"/>
        <v>1</v>
      </c>
      <c r="J17" s="16"/>
      <c r="K17" s="16"/>
      <c r="L17" s="16"/>
      <c r="M17" s="16"/>
      <c r="N17" s="16"/>
      <c r="O17" s="16"/>
      <c r="P17" s="16">
        <v>1</v>
      </c>
      <c r="Q17" s="16"/>
      <c r="R17" s="42">
        <v>0</v>
      </c>
      <c r="S17" s="48" t="s">
        <v>72</v>
      </c>
      <c r="T17" s="48" t="s">
        <v>73</v>
      </c>
      <c r="U17" s="10">
        <f t="shared" si="1"/>
        <v>80</v>
      </c>
      <c r="V17" s="49">
        <v>80</v>
      </c>
      <c r="W17" s="49">
        <v>80</v>
      </c>
      <c r="X17" s="42"/>
      <c r="Y17" s="42"/>
      <c r="Z17" s="52"/>
      <c r="AA17" s="52"/>
      <c r="AB17" s="37"/>
      <c r="AC17" s="37"/>
      <c r="AD17" s="40"/>
      <c r="AE17" s="40"/>
      <c r="AF17" s="42" t="s">
        <v>46</v>
      </c>
    </row>
    <row r="18" s="3" customFormat="1" ht="256.5" spans="1:32">
      <c r="A18" s="40">
        <v>11</v>
      </c>
      <c r="B18" s="43" t="s">
        <v>93</v>
      </c>
      <c r="C18" s="42" t="s">
        <v>94</v>
      </c>
      <c r="D18" s="42" t="s">
        <v>95</v>
      </c>
      <c r="E18" s="41" t="s">
        <v>41</v>
      </c>
      <c r="F18" s="41" t="s">
        <v>42</v>
      </c>
      <c r="G18" s="42" t="s">
        <v>95</v>
      </c>
      <c r="H18" s="42" t="s">
        <v>96</v>
      </c>
      <c r="I18" s="10">
        <f t="shared" si="3"/>
        <v>1</v>
      </c>
      <c r="J18" s="41"/>
      <c r="K18" s="42"/>
      <c r="L18" s="45">
        <v>1</v>
      </c>
      <c r="M18" s="42"/>
      <c r="N18" s="41"/>
      <c r="O18" s="41"/>
      <c r="P18" s="42"/>
      <c r="Q18" s="42"/>
      <c r="R18" s="45">
        <v>220</v>
      </c>
      <c r="S18" s="41" t="s">
        <v>97</v>
      </c>
      <c r="T18" s="45" t="s">
        <v>98</v>
      </c>
      <c r="U18" s="10">
        <f t="shared" si="1"/>
        <v>1179.8</v>
      </c>
      <c r="V18" s="45">
        <v>1179.8</v>
      </c>
      <c r="W18" s="42"/>
      <c r="X18" s="45">
        <v>1179.8</v>
      </c>
      <c r="Y18" s="42"/>
      <c r="Z18" s="52"/>
      <c r="AA18" s="52"/>
      <c r="AB18" s="37"/>
      <c r="AC18" s="37"/>
      <c r="AD18" s="40"/>
      <c r="AE18" s="40"/>
      <c r="AF18" s="42" t="s">
        <v>46</v>
      </c>
    </row>
    <row r="19" s="3" customFormat="1" ht="57" spans="1:32">
      <c r="A19" s="40">
        <v>12</v>
      </c>
      <c r="B19" s="43" t="s">
        <v>99</v>
      </c>
      <c r="C19" s="42" t="s">
        <v>100</v>
      </c>
      <c r="D19" s="42" t="s">
        <v>87</v>
      </c>
      <c r="E19" s="41" t="s">
        <v>41</v>
      </c>
      <c r="F19" s="41" t="s">
        <v>42</v>
      </c>
      <c r="G19" s="42" t="s">
        <v>87</v>
      </c>
      <c r="H19" s="42" t="s">
        <v>101</v>
      </c>
      <c r="I19" s="10">
        <f t="shared" si="3"/>
        <v>1</v>
      </c>
      <c r="J19" s="41"/>
      <c r="K19" s="42"/>
      <c r="L19" s="45"/>
      <c r="M19" s="42"/>
      <c r="N19" s="41"/>
      <c r="O19" s="41"/>
      <c r="P19" s="42"/>
      <c r="Q19" s="42">
        <v>1</v>
      </c>
      <c r="R19" s="45">
        <v>459</v>
      </c>
      <c r="S19" s="41" t="s">
        <v>102</v>
      </c>
      <c r="T19" s="45" t="s">
        <v>103</v>
      </c>
      <c r="U19" s="10">
        <f t="shared" si="1"/>
        <v>1.2</v>
      </c>
      <c r="V19" s="45">
        <v>1.2</v>
      </c>
      <c r="W19" s="42"/>
      <c r="X19" s="45">
        <v>1.2</v>
      </c>
      <c r="Y19" s="42"/>
      <c r="Z19" s="52"/>
      <c r="AA19" s="52"/>
      <c r="AB19" s="37"/>
      <c r="AC19" s="37"/>
      <c r="AD19" s="40"/>
      <c r="AE19" s="40"/>
      <c r="AF19" s="42" t="s">
        <v>46</v>
      </c>
    </row>
    <row r="20" s="3" customFormat="1" ht="57" spans="1:32">
      <c r="A20" s="40">
        <v>13</v>
      </c>
      <c r="B20" s="43" t="s">
        <v>104</v>
      </c>
      <c r="C20" s="46" t="s">
        <v>105</v>
      </c>
      <c r="D20" s="45" t="s">
        <v>106</v>
      </c>
      <c r="E20" s="41" t="s">
        <v>41</v>
      </c>
      <c r="F20" s="41" t="s">
        <v>42</v>
      </c>
      <c r="G20" s="45" t="s">
        <v>106</v>
      </c>
      <c r="H20" s="46" t="s">
        <v>107</v>
      </c>
      <c r="I20" s="10">
        <f t="shared" si="3"/>
        <v>1</v>
      </c>
      <c r="J20" s="45"/>
      <c r="K20" s="47"/>
      <c r="L20" s="41">
        <v>1</v>
      </c>
      <c r="M20" s="47"/>
      <c r="N20" s="41"/>
      <c r="O20" s="41"/>
      <c r="P20" s="47"/>
      <c r="Q20" s="42"/>
      <c r="R20" s="45">
        <v>80</v>
      </c>
      <c r="S20" s="41" t="s">
        <v>108</v>
      </c>
      <c r="T20" s="41" t="s">
        <v>109</v>
      </c>
      <c r="U20" s="51">
        <v>400</v>
      </c>
      <c r="V20" s="51">
        <v>400</v>
      </c>
      <c r="W20" s="45"/>
      <c r="X20" s="42"/>
      <c r="Y20" s="51">
        <v>400</v>
      </c>
      <c r="Z20" s="40"/>
      <c r="AA20" s="40"/>
      <c r="AB20" s="40"/>
      <c r="AC20" s="40"/>
      <c r="AD20" s="40"/>
      <c r="AE20" s="40"/>
      <c r="AF20" s="42" t="s">
        <v>46</v>
      </c>
    </row>
    <row r="21" s="3" customFormat="1" ht="57" spans="1:32">
      <c r="A21" s="40">
        <v>14</v>
      </c>
      <c r="B21" s="43" t="s">
        <v>110</v>
      </c>
      <c r="C21" s="46" t="s">
        <v>111</v>
      </c>
      <c r="D21" s="45" t="s">
        <v>112</v>
      </c>
      <c r="E21" s="41" t="s">
        <v>41</v>
      </c>
      <c r="F21" s="41" t="s">
        <v>42</v>
      </c>
      <c r="G21" s="45" t="s">
        <v>112</v>
      </c>
      <c r="H21" s="46" t="s">
        <v>113</v>
      </c>
      <c r="I21" s="10">
        <f t="shared" si="3"/>
        <v>1</v>
      </c>
      <c r="J21" s="45"/>
      <c r="K21" s="47"/>
      <c r="L21" s="45">
        <v>1</v>
      </c>
      <c r="M21" s="47"/>
      <c r="N21" s="45"/>
      <c r="O21" s="45"/>
      <c r="P21" s="47"/>
      <c r="Q21" s="42"/>
      <c r="R21" s="45">
        <v>60</v>
      </c>
      <c r="S21" s="41" t="s">
        <v>108</v>
      </c>
      <c r="T21" s="41" t="s">
        <v>109</v>
      </c>
      <c r="U21" s="51">
        <v>350</v>
      </c>
      <c r="V21" s="51">
        <v>350</v>
      </c>
      <c r="W21" s="42"/>
      <c r="X21" s="45"/>
      <c r="Y21" s="51">
        <v>350</v>
      </c>
      <c r="Z21" s="40"/>
      <c r="AA21" s="40"/>
      <c r="AB21" s="40"/>
      <c r="AC21" s="40"/>
      <c r="AD21" s="40"/>
      <c r="AE21" s="40"/>
      <c r="AF21" s="42" t="s">
        <v>46</v>
      </c>
    </row>
    <row r="22" s="3" customFormat="1" ht="57" spans="1:32">
      <c r="A22" s="40">
        <v>15</v>
      </c>
      <c r="B22" s="43" t="s">
        <v>114</v>
      </c>
      <c r="C22" s="46" t="s">
        <v>115</v>
      </c>
      <c r="D22" s="45" t="s">
        <v>116</v>
      </c>
      <c r="E22" s="41" t="s">
        <v>41</v>
      </c>
      <c r="F22" s="41" t="s">
        <v>42</v>
      </c>
      <c r="G22" s="45" t="s">
        <v>116</v>
      </c>
      <c r="H22" s="46" t="s">
        <v>117</v>
      </c>
      <c r="I22" s="10">
        <f t="shared" si="3"/>
        <v>1</v>
      </c>
      <c r="J22" s="45"/>
      <c r="K22" s="47"/>
      <c r="L22" s="41">
        <v>1</v>
      </c>
      <c r="M22" s="47"/>
      <c r="N22" s="41"/>
      <c r="O22" s="41"/>
      <c r="P22" s="47"/>
      <c r="Q22" s="42"/>
      <c r="R22" s="45">
        <v>60</v>
      </c>
      <c r="S22" s="41" t="s">
        <v>108</v>
      </c>
      <c r="T22" s="41" t="s">
        <v>109</v>
      </c>
      <c r="U22" s="51">
        <v>350</v>
      </c>
      <c r="V22" s="51">
        <v>350</v>
      </c>
      <c r="W22" s="45"/>
      <c r="X22" s="45"/>
      <c r="Y22" s="51">
        <v>350</v>
      </c>
      <c r="Z22" s="40"/>
      <c r="AA22" s="40"/>
      <c r="AB22" s="40"/>
      <c r="AC22" s="40"/>
      <c r="AD22" s="40"/>
      <c r="AE22" s="40"/>
      <c r="AF22" s="42" t="s">
        <v>46</v>
      </c>
    </row>
    <row r="23" s="3" customFormat="1" ht="57" spans="1:32">
      <c r="A23" s="40">
        <v>16</v>
      </c>
      <c r="B23" s="43" t="s">
        <v>118</v>
      </c>
      <c r="C23" s="46" t="s">
        <v>119</v>
      </c>
      <c r="D23" s="41" t="s">
        <v>120</v>
      </c>
      <c r="E23" s="41" t="s">
        <v>41</v>
      </c>
      <c r="F23" s="41" t="s">
        <v>42</v>
      </c>
      <c r="G23" s="41" t="s">
        <v>120</v>
      </c>
      <c r="H23" s="46" t="s">
        <v>121</v>
      </c>
      <c r="I23" s="10">
        <f t="shared" si="3"/>
        <v>1</v>
      </c>
      <c r="J23" s="41"/>
      <c r="K23" s="42"/>
      <c r="L23" s="41">
        <v>1</v>
      </c>
      <c r="M23" s="42"/>
      <c r="N23" s="41"/>
      <c r="O23" s="41"/>
      <c r="P23" s="42"/>
      <c r="Q23" s="42"/>
      <c r="R23" s="41">
        <v>60</v>
      </c>
      <c r="S23" s="41" t="s">
        <v>108</v>
      </c>
      <c r="T23" s="41" t="s">
        <v>109</v>
      </c>
      <c r="U23" s="51">
        <v>350</v>
      </c>
      <c r="V23" s="51">
        <v>350</v>
      </c>
      <c r="W23" s="41"/>
      <c r="X23" s="42"/>
      <c r="Y23" s="51">
        <v>350</v>
      </c>
      <c r="Z23" s="40"/>
      <c r="AA23" s="40"/>
      <c r="AB23" s="40"/>
      <c r="AC23" s="40"/>
      <c r="AD23" s="40"/>
      <c r="AE23" s="40"/>
      <c r="AF23" s="42" t="s">
        <v>46</v>
      </c>
    </row>
  </sheetData>
  <mergeCells count="32">
    <mergeCell ref="A1:C1"/>
    <mergeCell ref="A2:AF2"/>
    <mergeCell ref="I4:Q4"/>
    <mergeCell ref="U4:AE4"/>
    <mergeCell ref="V5:AA5"/>
    <mergeCell ref="A7:H7"/>
    <mergeCell ref="A4:A6"/>
    <mergeCell ref="B4:B6"/>
    <mergeCell ref="C4:C6"/>
    <mergeCell ref="D4:D6"/>
    <mergeCell ref="E4:E6"/>
    <mergeCell ref="F4:F6"/>
    <mergeCell ref="G4:G6"/>
    <mergeCell ref="H4:H6"/>
    <mergeCell ref="I5:I6"/>
    <mergeCell ref="J5:J6"/>
    <mergeCell ref="K5:K6"/>
    <mergeCell ref="L5:L6"/>
    <mergeCell ref="M5:M6"/>
    <mergeCell ref="N5:N6"/>
    <mergeCell ref="O5:O6"/>
    <mergeCell ref="P5:P6"/>
    <mergeCell ref="Q5:Q6"/>
    <mergeCell ref="R4:R6"/>
    <mergeCell ref="S4:S6"/>
    <mergeCell ref="T4:T6"/>
    <mergeCell ref="U5:U6"/>
    <mergeCell ref="AB5:AB6"/>
    <mergeCell ref="AC5:AC6"/>
    <mergeCell ref="AD5:AD6"/>
    <mergeCell ref="AE5:AE6"/>
    <mergeCell ref="AF4:AF6"/>
  </mergeCells>
  <pageMargins left="0.357638888888889" right="0.357638888888889" top="0.60625" bottom="0.409027777777778" header="0.5" footer="0.5"/>
  <pageSetup paperSize="9" scale="4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13"/>
  <sheetViews>
    <sheetView zoomScale="70" zoomScaleNormal="70" workbookViewId="0">
      <selection activeCell="AF8" sqref="AF8:AF11"/>
    </sheetView>
  </sheetViews>
  <sheetFormatPr defaultColWidth="9" defaultRowHeight="13.5"/>
  <cols>
    <col min="1" max="1" width="4.125" style="3" customWidth="1"/>
    <col min="2" max="2" width="11.875" style="3" hidden="1" customWidth="1"/>
    <col min="3" max="3" width="37" style="3" customWidth="1"/>
    <col min="4" max="5" width="4.875" style="3" hidden="1" customWidth="1"/>
    <col min="6" max="6" width="6.5" style="3" hidden="1" customWidth="1"/>
    <col min="7" max="7" width="14.875" style="3" customWidth="1"/>
    <col min="8" max="8" width="63.675" style="3" customWidth="1"/>
    <col min="9" max="9" width="4.625" style="3" customWidth="1"/>
    <col min="10" max="10" width="3.875" style="3" customWidth="1"/>
    <col min="11" max="11" width="4.125" style="3" customWidth="1"/>
    <col min="12" max="12" width="4" style="3" customWidth="1"/>
    <col min="13" max="15" width="3.375" style="3" customWidth="1"/>
    <col min="16" max="16" width="3.875" style="3" customWidth="1"/>
    <col min="17" max="17" width="4.625" style="3" customWidth="1"/>
    <col min="18" max="18" width="6.125" style="3" customWidth="1"/>
    <col min="19" max="19" width="12.6416666666667" style="3" customWidth="1"/>
    <col min="20" max="20" width="8.75" style="3" customWidth="1"/>
    <col min="21" max="21" width="8.96666666666667" style="3" customWidth="1"/>
    <col min="22" max="22" width="7.75" style="3" customWidth="1"/>
    <col min="23" max="23" width="4.5" style="3" customWidth="1"/>
    <col min="24" max="24" width="5" style="3" customWidth="1"/>
    <col min="25" max="25" width="5.25" style="3" customWidth="1"/>
    <col min="26" max="26" width="5" style="3" customWidth="1"/>
    <col min="27" max="27" width="5.125" style="3" customWidth="1"/>
    <col min="28" max="28" width="9.28333333333333" style="3" customWidth="1"/>
    <col min="29" max="29" width="5" style="3" customWidth="1"/>
    <col min="30" max="31" width="4" style="3" customWidth="1"/>
    <col min="32" max="32" width="12.25" style="3" customWidth="1"/>
    <col min="33" max="16384" width="9" style="3"/>
  </cols>
  <sheetData>
    <row r="1" s="1" customFormat="1" ht="24.95" customHeight="1" spans="1:11">
      <c r="A1" s="5" t="s">
        <v>122</v>
      </c>
      <c r="B1" s="5"/>
      <c r="C1" s="5"/>
      <c r="H1" s="5"/>
      <c r="I1" s="5"/>
      <c r="J1" s="21" t="s">
        <v>1</v>
      </c>
      <c r="K1" s="21" t="s">
        <v>1</v>
      </c>
    </row>
    <row r="2" s="1" customFormat="1" ht="24.95" customHeight="1" spans="1:32">
      <c r="A2" s="6" t="s">
        <v>123</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1" customFormat="1" ht="24.95" customHeight="1" spans="1:3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2" customFormat="1" ht="24.95" customHeight="1" spans="1:32">
      <c r="A4" s="7" t="s">
        <v>3</v>
      </c>
      <c r="B4" s="8" t="s">
        <v>4</v>
      </c>
      <c r="C4" s="9" t="s">
        <v>5</v>
      </c>
      <c r="D4" s="10" t="s">
        <v>6</v>
      </c>
      <c r="E4" s="10" t="s">
        <v>7</v>
      </c>
      <c r="F4" s="10" t="s">
        <v>8</v>
      </c>
      <c r="G4" s="11" t="s">
        <v>9</v>
      </c>
      <c r="H4" s="11" t="s">
        <v>10</v>
      </c>
      <c r="I4" s="22" t="s">
        <v>11</v>
      </c>
      <c r="J4" s="23"/>
      <c r="K4" s="23"/>
      <c r="L4" s="23"/>
      <c r="M4" s="23"/>
      <c r="N4" s="23"/>
      <c r="O4" s="23"/>
      <c r="P4" s="23"/>
      <c r="Q4" s="26"/>
      <c r="R4" s="14" t="s">
        <v>12</v>
      </c>
      <c r="S4" s="14" t="s">
        <v>13</v>
      </c>
      <c r="T4" s="14" t="s">
        <v>14</v>
      </c>
      <c r="U4" s="16" t="s">
        <v>15</v>
      </c>
      <c r="V4" s="16"/>
      <c r="W4" s="16"/>
      <c r="X4" s="16"/>
      <c r="Y4" s="16"/>
      <c r="Z4" s="16"/>
      <c r="AA4" s="16"/>
      <c r="AB4" s="16"/>
      <c r="AC4" s="16"/>
      <c r="AD4" s="16"/>
      <c r="AE4" s="16"/>
      <c r="AF4" s="14" t="s">
        <v>16</v>
      </c>
    </row>
    <row r="5" s="2" customFormat="1" ht="24.95" customHeight="1" spans="1:32">
      <c r="A5" s="12"/>
      <c r="B5" s="8"/>
      <c r="C5" s="13"/>
      <c r="D5" s="10"/>
      <c r="E5" s="10"/>
      <c r="F5" s="10"/>
      <c r="G5" s="11"/>
      <c r="H5" s="11"/>
      <c r="I5" s="14" t="s">
        <v>17</v>
      </c>
      <c r="J5" s="14" t="s">
        <v>18</v>
      </c>
      <c r="K5" s="14" t="s">
        <v>19</v>
      </c>
      <c r="L5" s="14" t="s">
        <v>20</v>
      </c>
      <c r="M5" s="14" t="s">
        <v>21</v>
      </c>
      <c r="N5" s="14" t="s">
        <v>22</v>
      </c>
      <c r="O5" s="14" t="s">
        <v>23</v>
      </c>
      <c r="P5" s="14" t="s">
        <v>24</v>
      </c>
      <c r="Q5" s="14" t="s">
        <v>25</v>
      </c>
      <c r="R5" s="24"/>
      <c r="S5" s="24"/>
      <c r="T5" s="24"/>
      <c r="U5" s="25" t="s">
        <v>26</v>
      </c>
      <c r="V5" s="24" t="s">
        <v>27</v>
      </c>
      <c r="W5" s="25"/>
      <c r="X5" s="25"/>
      <c r="Y5" s="25"/>
      <c r="Z5" s="25"/>
      <c r="AA5" s="25"/>
      <c r="AB5" s="25" t="s">
        <v>28</v>
      </c>
      <c r="AC5" s="30" t="s">
        <v>29</v>
      </c>
      <c r="AD5" s="30" t="s">
        <v>30</v>
      </c>
      <c r="AE5" s="30" t="s">
        <v>31</v>
      </c>
      <c r="AF5" s="24"/>
    </row>
    <row r="6" s="2" customFormat="1" ht="122" customHeight="1" spans="1:32">
      <c r="A6" s="12"/>
      <c r="B6" s="9"/>
      <c r="C6" s="13"/>
      <c r="D6" s="14"/>
      <c r="E6" s="14"/>
      <c r="F6" s="14"/>
      <c r="G6" s="15"/>
      <c r="H6" s="15"/>
      <c r="I6" s="24"/>
      <c r="J6" s="25"/>
      <c r="K6" s="25"/>
      <c r="L6" s="25"/>
      <c r="M6" s="25"/>
      <c r="N6" s="25"/>
      <c r="O6" s="25"/>
      <c r="P6" s="25"/>
      <c r="Q6" s="25"/>
      <c r="R6" s="25"/>
      <c r="S6" s="25"/>
      <c r="T6" s="25"/>
      <c r="U6" s="10"/>
      <c r="V6" s="25" t="s">
        <v>17</v>
      </c>
      <c r="W6" s="25" t="s">
        <v>32</v>
      </c>
      <c r="X6" s="25" t="s">
        <v>33</v>
      </c>
      <c r="Y6" s="25" t="s">
        <v>34</v>
      </c>
      <c r="Z6" s="25" t="s">
        <v>35</v>
      </c>
      <c r="AA6" s="25" t="s">
        <v>36</v>
      </c>
      <c r="AB6" s="10"/>
      <c r="AC6" s="31"/>
      <c r="AD6" s="31"/>
      <c r="AE6" s="31"/>
      <c r="AF6" s="25"/>
    </row>
    <row r="7" s="2" customFormat="1" ht="33" customHeight="1" spans="1:32">
      <c r="A7" s="16" t="s">
        <v>37</v>
      </c>
      <c r="B7" s="16"/>
      <c r="C7" s="16"/>
      <c r="D7" s="16"/>
      <c r="E7" s="16"/>
      <c r="F7" s="16"/>
      <c r="G7" s="16"/>
      <c r="H7" s="16"/>
      <c r="I7" s="10">
        <f t="shared" ref="I7:R7" si="0">SUM(I8:I11)</f>
        <v>4</v>
      </c>
      <c r="J7" s="10">
        <f t="shared" si="0"/>
        <v>2</v>
      </c>
      <c r="K7" s="10">
        <f t="shared" si="0"/>
        <v>0</v>
      </c>
      <c r="L7" s="10">
        <f t="shared" si="0"/>
        <v>2</v>
      </c>
      <c r="M7" s="10">
        <f t="shared" si="0"/>
        <v>0</v>
      </c>
      <c r="N7" s="10">
        <f t="shared" si="0"/>
        <v>0</v>
      </c>
      <c r="O7" s="10">
        <f t="shared" si="0"/>
        <v>0</v>
      </c>
      <c r="P7" s="10">
        <f t="shared" si="0"/>
        <v>0</v>
      </c>
      <c r="Q7" s="10">
        <f t="shared" si="0"/>
        <v>0</v>
      </c>
      <c r="R7" s="10">
        <f t="shared" si="0"/>
        <v>310</v>
      </c>
      <c r="S7" s="25"/>
      <c r="T7" s="25"/>
      <c r="U7" s="10">
        <f>V7+AB7+AD7+AC7</f>
        <v>2402</v>
      </c>
      <c r="V7" s="36">
        <f>W7+X7+Y7+Z7+AA7</f>
        <v>0</v>
      </c>
      <c r="W7" s="36">
        <f t="shared" ref="W7:Y7" si="1">SUM(W8:W11)</f>
        <v>0</v>
      </c>
      <c r="X7" s="36">
        <f t="shared" si="1"/>
        <v>0</v>
      </c>
      <c r="Y7" s="36">
        <f t="shared" si="1"/>
        <v>0</v>
      </c>
      <c r="Z7" s="36"/>
      <c r="AA7" s="36">
        <f t="shared" ref="AA7:AD7" si="2">SUM(AA8:AA11)</f>
        <v>0</v>
      </c>
      <c r="AB7" s="36">
        <f t="shared" si="2"/>
        <v>2402</v>
      </c>
      <c r="AC7" s="36">
        <f t="shared" si="2"/>
        <v>0</v>
      </c>
      <c r="AD7" s="36">
        <f t="shared" si="2"/>
        <v>0</v>
      </c>
      <c r="AE7" s="31"/>
      <c r="AF7" s="25"/>
    </row>
    <row r="8" s="3" customFormat="1" ht="81" spans="1:32">
      <c r="A8" s="34">
        <v>1</v>
      </c>
      <c r="B8" s="34" t="s">
        <v>124</v>
      </c>
      <c r="C8" s="34" t="s">
        <v>125</v>
      </c>
      <c r="D8" s="34" t="s">
        <v>77</v>
      </c>
      <c r="E8" s="34" t="s">
        <v>41</v>
      </c>
      <c r="F8" s="34" t="s">
        <v>126</v>
      </c>
      <c r="G8" s="34" t="s">
        <v>77</v>
      </c>
      <c r="H8" s="34" t="s">
        <v>127</v>
      </c>
      <c r="I8" s="35">
        <v>1</v>
      </c>
      <c r="J8" s="34"/>
      <c r="K8" s="34"/>
      <c r="L8" s="34">
        <v>1</v>
      </c>
      <c r="M8" s="34"/>
      <c r="N8" s="34"/>
      <c r="O8" s="34"/>
      <c r="P8" s="34"/>
      <c r="Q8" s="34"/>
      <c r="R8" s="34">
        <v>80</v>
      </c>
      <c r="S8" s="34" t="s">
        <v>128</v>
      </c>
      <c r="T8" s="34" t="s">
        <v>80</v>
      </c>
      <c r="U8" s="34">
        <v>638</v>
      </c>
      <c r="V8" s="34"/>
      <c r="W8" s="34"/>
      <c r="X8" s="34"/>
      <c r="Y8" s="34"/>
      <c r="Z8" s="34"/>
      <c r="AA8" s="34"/>
      <c r="AB8" s="34">
        <v>638</v>
      </c>
      <c r="AC8" s="37"/>
      <c r="AD8" s="35"/>
      <c r="AE8" s="35"/>
      <c r="AF8" s="38" t="s">
        <v>46</v>
      </c>
    </row>
    <row r="9" s="3" customFormat="1" ht="81" spans="1:32">
      <c r="A9" s="34">
        <v>2</v>
      </c>
      <c r="B9" s="34" t="s">
        <v>129</v>
      </c>
      <c r="C9" s="34" t="s">
        <v>130</v>
      </c>
      <c r="D9" s="34" t="s">
        <v>77</v>
      </c>
      <c r="E9" s="34" t="s">
        <v>41</v>
      </c>
      <c r="F9" s="34" t="s">
        <v>126</v>
      </c>
      <c r="G9" s="34" t="s">
        <v>77</v>
      </c>
      <c r="H9" s="34" t="s">
        <v>131</v>
      </c>
      <c r="I9" s="35">
        <v>1</v>
      </c>
      <c r="J9" s="34">
        <v>1</v>
      </c>
      <c r="K9" s="34"/>
      <c r="L9" s="34"/>
      <c r="M9" s="34"/>
      <c r="N9" s="34"/>
      <c r="O9" s="34"/>
      <c r="P9" s="34"/>
      <c r="Q9" s="34"/>
      <c r="R9" s="34">
        <v>50</v>
      </c>
      <c r="S9" s="34" t="s">
        <v>128</v>
      </c>
      <c r="T9" s="34" t="s">
        <v>80</v>
      </c>
      <c r="U9" s="34">
        <v>563</v>
      </c>
      <c r="V9" s="34"/>
      <c r="W9" s="34"/>
      <c r="X9" s="34"/>
      <c r="Y9" s="34"/>
      <c r="Z9" s="34"/>
      <c r="AA9" s="34"/>
      <c r="AB9" s="34">
        <v>563</v>
      </c>
      <c r="AC9" s="37"/>
      <c r="AD9" s="35"/>
      <c r="AE9" s="35"/>
      <c r="AF9" s="38" t="s">
        <v>46</v>
      </c>
    </row>
    <row r="10" s="3" customFormat="1" ht="101.25" spans="1:32">
      <c r="A10" s="34">
        <v>3</v>
      </c>
      <c r="B10" s="34" t="s">
        <v>132</v>
      </c>
      <c r="C10" s="17" t="s">
        <v>133</v>
      </c>
      <c r="D10" s="34" t="s">
        <v>134</v>
      </c>
      <c r="E10" s="34" t="s">
        <v>41</v>
      </c>
      <c r="F10" s="34" t="s">
        <v>126</v>
      </c>
      <c r="G10" s="34" t="s">
        <v>134</v>
      </c>
      <c r="H10" s="17" t="s">
        <v>135</v>
      </c>
      <c r="I10" s="35">
        <v>1</v>
      </c>
      <c r="J10" s="34"/>
      <c r="K10" s="34"/>
      <c r="L10" s="34">
        <v>1</v>
      </c>
      <c r="M10" s="34"/>
      <c r="N10" s="34"/>
      <c r="O10" s="34"/>
      <c r="P10" s="34"/>
      <c r="Q10" s="34"/>
      <c r="R10" s="34">
        <v>150</v>
      </c>
      <c r="S10" s="34" t="s">
        <v>136</v>
      </c>
      <c r="T10" s="34" t="s">
        <v>98</v>
      </c>
      <c r="U10" s="34">
        <v>638</v>
      </c>
      <c r="V10" s="34"/>
      <c r="W10" s="34"/>
      <c r="X10" s="34"/>
      <c r="Y10" s="34"/>
      <c r="Z10" s="34"/>
      <c r="AA10" s="34"/>
      <c r="AB10" s="34">
        <v>638</v>
      </c>
      <c r="AC10" s="35"/>
      <c r="AD10" s="35"/>
      <c r="AE10" s="35"/>
      <c r="AF10" s="38" t="s">
        <v>46</v>
      </c>
    </row>
    <row r="11" s="3" customFormat="1" ht="101.25" spans="1:32">
      <c r="A11" s="34">
        <v>4</v>
      </c>
      <c r="B11" s="34" t="s">
        <v>137</v>
      </c>
      <c r="C11" s="17" t="s">
        <v>138</v>
      </c>
      <c r="D11" s="34" t="s">
        <v>134</v>
      </c>
      <c r="E11" s="34" t="s">
        <v>41</v>
      </c>
      <c r="F11" s="34" t="s">
        <v>126</v>
      </c>
      <c r="G11" s="34" t="s">
        <v>134</v>
      </c>
      <c r="H11" s="17" t="s">
        <v>139</v>
      </c>
      <c r="I11" s="35">
        <v>1</v>
      </c>
      <c r="J11" s="34">
        <v>1</v>
      </c>
      <c r="K11" s="34"/>
      <c r="L11" s="34"/>
      <c r="M11" s="34"/>
      <c r="N11" s="34"/>
      <c r="O11" s="34"/>
      <c r="P11" s="34"/>
      <c r="Q11" s="34"/>
      <c r="R11" s="34">
        <v>30</v>
      </c>
      <c r="S11" s="34" t="s">
        <v>136</v>
      </c>
      <c r="T11" s="34" t="s">
        <v>98</v>
      </c>
      <c r="U11" s="34">
        <v>563</v>
      </c>
      <c r="V11" s="34"/>
      <c r="W11" s="34"/>
      <c r="X11" s="34"/>
      <c r="Y11" s="34"/>
      <c r="Z11" s="34"/>
      <c r="AA11" s="34"/>
      <c r="AB11" s="34">
        <v>563</v>
      </c>
      <c r="AC11" s="35"/>
      <c r="AD11" s="35"/>
      <c r="AE11" s="35"/>
      <c r="AF11" s="38" t="s">
        <v>46</v>
      </c>
    </row>
    <row r="12" s="3" customFormat="1" spans="32:32">
      <c r="AF12" s="39"/>
    </row>
    <row r="13" s="3" customFormat="1" spans="32:32">
      <c r="AF13" s="39"/>
    </row>
  </sheetData>
  <mergeCells count="32">
    <mergeCell ref="A1:C1"/>
    <mergeCell ref="A2:AF2"/>
    <mergeCell ref="I4:Q4"/>
    <mergeCell ref="U4:AE4"/>
    <mergeCell ref="V5:AA5"/>
    <mergeCell ref="A7:H7"/>
    <mergeCell ref="A4:A6"/>
    <mergeCell ref="B4:B6"/>
    <mergeCell ref="C4:C6"/>
    <mergeCell ref="D4:D6"/>
    <mergeCell ref="E4:E6"/>
    <mergeCell ref="F4:F6"/>
    <mergeCell ref="G4:G6"/>
    <mergeCell ref="H4:H6"/>
    <mergeCell ref="I5:I6"/>
    <mergeCell ref="J5:J6"/>
    <mergeCell ref="K5:K6"/>
    <mergeCell ref="L5:L6"/>
    <mergeCell ref="M5:M6"/>
    <mergeCell ref="N5:N6"/>
    <mergeCell ref="O5:O6"/>
    <mergeCell ref="P5:P6"/>
    <mergeCell ref="Q5:Q6"/>
    <mergeCell ref="R4:R6"/>
    <mergeCell ref="S4:S6"/>
    <mergeCell ref="T4:T6"/>
    <mergeCell ref="U5:U6"/>
    <mergeCell ref="AB5:AB6"/>
    <mergeCell ref="AC5:AC6"/>
    <mergeCell ref="AD5:AD6"/>
    <mergeCell ref="AE5:AE6"/>
    <mergeCell ref="AF4:AF6"/>
  </mergeCells>
  <pageMargins left="0.75" right="0.75" top="1" bottom="1" header="0.5" footer="0.5"/>
  <pageSetup paperSize="9" scale="5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8"/>
  <sheetViews>
    <sheetView zoomScale="55" zoomScaleNormal="55" workbookViewId="0">
      <selection activeCell="AF8" sqref="AF8:AF16"/>
    </sheetView>
  </sheetViews>
  <sheetFormatPr defaultColWidth="9" defaultRowHeight="13.5"/>
  <cols>
    <col min="1" max="1" width="4.125" style="3" customWidth="1"/>
    <col min="2" max="2" width="11.875" style="3" customWidth="1"/>
    <col min="3" max="3" width="37" style="3" customWidth="1"/>
    <col min="4" max="6" width="14.1" style="3" customWidth="1"/>
    <col min="7" max="7" width="14.875" style="3" customWidth="1"/>
    <col min="8" max="8" width="63.675" style="3" customWidth="1"/>
    <col min="9" max="9" width="4.625" style="3" customWidth="1"/>
    <col min="10" max="10" width="3.875" style="3" customWidth="1"/>
    <col min="11" max="11" width="4.125" style="3" customWidth="1"/>
    <col min="12" max="12" width="4" style="3" customWidth="1"/>
    <col min="13" max="15" width="3.375" style="3" customWidth="1"/>
    <col min="16" max="16" width="3.875" style="3" customWidth="1"/>
    <col min="17" max="17" width="4.625" style="3" customWidth="1"/>
    <col min="18" max="18" width="6.125" style="3" customWidth="1"/>
    <col min="19" max="19" width="12.6416666666667" style="3" customWidth="1"/>
    <col min="20" max="20" width="8.75" style="3" customWidth="1"/>
    <col min="21" max="21" width="12.5" style="3" customWidth="1"/>
    <col min="22" max="22" width="14.1" style="3" customWidth="1"/>
    <col min="23" max="23" width="12.4916666666667" style="3" customWidth="1"/>
    <col min="24" max="24" width="5" style="3" customWidth="1"/>
    <col min="25" max="25" width="5.25" style="3" customWidth="1"/>
    <col min="26" max="26" width="5" style="3" customWidth="1"/>
    <col min="27" max="27" width="5.125" style="3" customWidth="1"/>
    <col min="28" max="28" width="10.3583333333333" style="3" customWidth="1"/>
    <col min="29" max="29" width="5" style="3" customWidth="1"/>
    <col min="30" max="31" width="4" style="3" customWidth="1"/>
    <col min="32" max="32" width="12.25" style="3" customWidth="1"/>
    <col min="33" max="16384" width="9" style="3"/>
  </cols>
  <sheetData>
    <row r="1" s="1" customFormat="1" ht="24.95" customHeight="1" spans="1:11">
      <c r="A1" s="5" t="s">
        <v>122</v>
      </c>
      <c r="B1" s="5"/>
      <c r="C1" s="5"/>
      <c r="H1" s="5"/>
      <c r="I1" s="5"/>
      <c r="J1" s="21" t="s">
        <v>1</v>
      </c>
      <c r="K1" s="21" t="s">
        <v>1</v>
      </c>
    </row>
    <row r="2" s="1" customFormat="1" ht="24.95" customHeight="1" spans="1:32">
      <c r="A2" s="6" t="s">
        <v>140</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1" customFormat="1" ht="24.95" customHeight="1" spans="1:3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2" customFormat="1" ht="24.95" customHeight="1" spans="1:32">
      <c r="A4" s="7" t="s">
        <v>3</v>
      </c>
      <c r="B4" s="8" t="s">
        <v>4</v>
      </c>
      <c r="C4" s="9" t="s">
        <v>5</v>
      </c>
      <c r="D4" s="10" t="s">
        <v>6</v>
      </c>
      <c r="E4" s="10" t="s">
        <v>7</v>
      </c>
      <c r="F4" s="10" t="s">
        <v>8</v>
      </c>
      <c r="G4" s="11" t="s">
        <v>9</v>
      </c>
      <c r="H4" s="11" t="s">
        <v>10</v>
      </c>
      <c r="I4" s="22" t="s">
        <v>11</v>
      </c>
      <c r="J4" s="23"/>
      <c r="K4" s="23"/>
      <c r="L4" s="23"/>
      <c r="M4" s="23"/>
      <c r="N4" s="23"/>
      <c r="O4" s="23"/>
      <c r="P4" s="23"/>
      <c r="Q4" s="26"/>
      <c r="R4" s="14" t="s">
        <v>12</v>
      </c>
      <c r="S4" s="14" t="s">
        <v>13</v>
      </c>
      <c r="T4" s="14" t="s">
        <v>14</v>
      </c>
      <c r="U4" s="16" t="s">
        <v>15</v>
      </c>
      <c r="V4" s="16"/>
      <c r="W4" s="16"/>
      <c r="X4" s="16"/>
      <c r="Y4" s="16"/>
      <c r="Z4" s="16"/>
      <c r="AA4" s="16"/>
      <c r="AB4" s="16"/>
      <c r="AC4" s="16"/>
      <c r="AD4" s="16"/>
      <c r="AE4" s="16"/>
      <c r="AF4" s="14" t="s">
        <v>16</v>
      </c>
    </row>
    <row r="5" s="2" customFormat="1" ht="24.95" customHeight="1" spans="1:32">
      <c r="A5" s="12"/>
      <c r="B5" s="8"/>
      <c r="C5" s="13"/>
      <c r="D5" s="10"/>
      <c r="E5" s="10"/>
      <c r="F5" s="10"/>
      <c r="G5" s="11"/>
      <c r="H5" s="11"/>
      <c r="I5" s="14" t="s">
        <v>17</v>
      </c>
      <c r="J5" s="14" t="s">
        <v>18</v>
      </c>
      <c r="K5" s="14" t="s">
        <v>19</v>
      </c>
      <c r="L5" s="14" t="s">
        <v>20</v>
      </c>
      <c r="M5" s="14" t="s">
        <v>21</v>
      </c>
      <c r="N5" s="14" t="s">
        <v>22</v>
      </c>
      <c r="O5" s="14" t="s">
        <v>23</v>
      </c>
      <c r="P5" s="14" t="s">
        <v>24</v>
      </c>
      <c r="Q5" s="14" t="s">
        <v>25</v>
      </c>
      <c r="R5" s="24"/>
      <c r="S5" s="24"/>
      <c r="T5" s="24"/>
      <c r="U5" s="25" t="s">
        <v>26</v>
      </c>
      <c r="V5" s="24" t="s">
        <v>27</v>
      </c>
      <c r="W5" s="25"/>
      <c r="X5" s="25"/>
      <c r="Y5" s="25"/>
      <c r="Z5" s="25"/>
      <c r="AA5" s="25"/>
      <c r="AB5" s="25" t="s">
        <v>28</v>
      </c>
      <c r="AC5" s="30" t="s">
        <v>29</v>
      </c>
      <c r="AD5" s="30" t="s">
        <v>30</v>
      </c>
      <c r="AE5" s="30" t="s">
        <v>31</v>
      </c>
      <c r="AF5" s="24"/>
    </row>
    <row r="6" s="2" customFormat="1" ht="122" customHeight="1" spans="1:32">
      <c r="A6" s="12"/>
      <c r="B6" s="9"/>
      <c r="C6" s="13"/>
      <c r="D6" s="14"/>
      <c r="E6" s="14"/>
      <c r="F6" s="14"/>
      <c r="G6" s="15"/>
      <c r="H6" s="15"/>
      <c r="I6" s="24"/>
      <c r="J6" s="25"/>
      <c r="K6" s="25"/>
      <c r="L6" s="25"/>
      <c r="M6" s="25"/>
      <c r="N6" s="25"/>
      <c r="O6" s="25"/>
      <c r="P6" s="25"/>
      <c r="Q6" s="25"/>
      <c r="R6" s="25"/>
      <c r="S6" s="25"/>
      <c r="T6" s="25"/>
      <c r="U6" s="10"/>
      <c r="V6" s="25" t="s">
        <v>17</v>
      </c>
      <c r="W6" s="25" t="s">
        <v>32</v>
      </c>
      <c r="X6" s="25" t="s">
        <v>33</v>
      </c>
      <c r="Y6" s="25" t="s">
        <v>34</v>
      </c>
      <c r="Z6" s="25" t="s">
        <v>35</v>
      </c>
      <c r="AA6" s="25" t="s">
        <v>36</v>
      </c>
      <c r="AB6" s="10"/>
      <c r="AC6" s="31"/>
      <c r="AD6" s="31"/>
      <c r="AE6" s="31"/>
      <c r="AF6" s="25"/>
    </row>
    <row r="7" s="2" customFormat="1" ht="33" customHeight="1" spans="1:32">
      <c r="A7" s="16" t="s">
        <v>37</v>
      </c>
      <c r="B7" s="16"/>
      <c r="C7" s="16"/>
      <c r="D7" s="16"/>
      <c r="E7" s="16"/>
      <c r="F7" s="16"/>
      <c r="G7" s="16"/>
      <c r="H7" s="16"/>
      <c r="I7" s="10">
        <f>SUM(I8:I16)</f>
        <v>9</v>
      </c>
      <c r="J7" s="10">
        <f t="shared" ref="J7:R7" si="0">SUM(J8:J16)</f>
        <v>3</v>
      </c>
      <c r="K7" s="10">
        <f t="shared" si="0"/>
        <v>2</v>
      </c>
      <c r="L7" s="10">
        <f t="shared" si="0"/>
        <v>1</v>
      </c>
      <c r="M7" s="10">
        <f t="shared" si="0"/>
        <v>1</v>
      </c>
      <c r="N7" s="10">
        <f t="shared" si="0"/>
        <v>1</v>
      </c>
      <c r="O7" s="10">
        <f t="shared" si="0"/>
        <v>0</v>
      </c>
      <c r="P7" s="10">
        <f t="shared" si="0"/>
        <v>1</v>
      </c>
      <c r="Q7" s="10">
        <f t="shared" si="0"/>
        <v>0</v>
      </c>
      <c r="R7" s="10">
        <f t="shared" si="0"/>
        <v>0</v>
      </c>
      <c r="S7" s="25"/>
      <c r="T7" s="25"/>
      <c r="U7" s="10">
        <f>SUM(U8:U16)</f>
        <v>2647</v>
      </c>
      <c r="V7" s="10">
        <f t="shared" ref="V7:AE7" si="1">SUM(V8:V16)</f>
        <v>2647</v>
      </c>
      <c r="W7" s="10">
        <f t="shared" si="1"/>
        <v>1161</v>
      </c>
      <c r="X7" s="10">
        <f t="shared" si="1"/>
        <v>0</v>
      </c>
      <c r="Y7" s="10">
        <f t="shared" si="1"/>
        <v>0</v>
      </c>
      <c r="Z7" s="10">
        <f t="shared" si="1"/>
        <v>0</v>
      </c>
      <c r="AA7" s="10">
        <f t="shared" si="1"/>
        <v>0</v>
      </c>
      <c r="AB7" s="10">
        <f t="shared" si="1"/>
        <v>1486</v>
      </c>
      <c r="AC7" s="10">
        <f t="shared" si="1"/>
        <v>0</v>
      </c>
      <c r="AD7" s="10">
        <f t="shared" si="1"/>
        <v>0</v>
      </c>
      <c r="AE7" s="10">
        <f t="shared" si="1"/>
        <v>0</v>
      </c>
      <c r="AF7" s="25"/>
    </row>
    <row r="8" s="3" customFormat="1" ht="60.75" spans="1:32">
      <c r="A8" s="17">
        <v>1</v>
      </c>
      <c r="B8" s="17"/>
      <c r="C8" s="17" t="s">
        <v>141</v>
      </c>
      <c r="D8" s="17" t="s">
        <v>77</v>
      </c>
      <c r="E8" s="17" t="s">
        <v>41</v>
      </c>
      <c r="F8" s="17" t="s">
        <v>142</v>
      </c>
      <c r="G8" s="17" t="s">
        <v>77</v>
      </c>
      <c r="H8" s="17" t="s">
        <v>143</v>
      </c>
      <c r="I8" s="17">
        <v>1</v>
      </c>
      <c r="J8" s="17"/>
      <c r="K8" s="17"/>
      <c r="L8" s="17">
        <v>1</v>
      </c>
      <c r="M8" s="17"/>
      <c r="N8" s="17"/>
      <c r="O8" s="17"/>
      <c r="P8" s="17"/>
      <c r="Q8" s="17"/>
      <c r="R8" s="17"/>
      <c r="S8" s="17" t="s">
        <v>128</v>
      </c>
      <c r="T8" s="17" t="s">
        <v>144</v>
      </c>
      <c r="U8" s="17">
        <f>W8+AB8</f>
        <v>583.09</v>
      </c>
      <c r="V8" s="17">
        <v>583.09</v>
      </c>
      <c r="W8" s="17">
        <v>200.09</v>
      </c>
      <c r="X8" s="17"/>
      <c r="Y8" s="17"/>
      <c r="Z8" s="17"/>
      <c r="AA8" s="17"/>
      <c r="AB8" s="17">
        <v>383</v>
      </c>
      <c r="AC8" s="18"/>
      <c r="AD8" s="18"/>
      <c r="AE8" s="18"/>
      <c r="AF8" s="32" t="s">
        <v>46</v>
      </c>
    </row>
    <row r="9" s="3" customFormat="1" ht="202.5" spans="1:32">
      <c r="A9" s="17">
        <v>2</v>
      </c>
      <c r="B9" s="17"/>
      <c r="C9" s="17" t="s">
        <v>145</v>
      </c>
      <c r="D9" s="17" t="s">
        <v>146</v>
      </c>
      <c r="E9" s="17" t="s">
        <v>41</v>
      </c>
      <c r="F9" s="17" t="s">
        <v>147</v>
      </c>
      <c r="G9" s="17" t="s">
        <v>146</v>
      </c>
      <c r="H9" s="17" t="s">
        <v>148</v>
      </c>
      <c r="I9" s="17">
        <v>1</v>
      </c>
      <c r="J9" s="17">
        <v>1</v>
      </c>
      <c r="K9" s="17"/>
      <c r="L9" s="17"/>
      <c r="M9" s="17"/>
      <c r="N9" s="17"/>
      <c r="O9" s="17"/>
      <c r="P9" s="17"/>
      <c r="Q9" s="17"/>
      <c r="R9" s="17"/>
      <c r="S9" s="17" t="s">
        <v>149</v>
      </c>
      <c r="T9" s="17" t="s">
        <v>150</v>
      </c>
      <c r="U9" s="17">
        <f t="shared" ref="U9:U16" si="2">W9+AB9</f>
        <v>843.14</v>
      </c>
      <c r="V9" s="17">
        <v>843.14</v>
      </c>
      <c r="W9" s="17"/>
      <c r="X9" s="17"/>
      <c r="Y9" s="17"/>
      <c r="Z9" s="17"/>
      <c r="AA9" s="17"/>
      <c r="AB9" s="17">
        <v>843.14</v>
      </c>
      <c r="AC9" s="18"/>
      <c r="AD9" s="18"/>
      <c r="AE9" s="18"/>
      <c r="AF9" s="32" t="s">
        <v>46</v>
      </c>
    </row>
    <row r="10" s="4" customFormat="1" ht="81" spans="1:32">
      <c r="A10" s="17">
        <v>3</v>
      </c>
      <c r="B10" s="17"/>
      <c r="C10" s="17" t="s">
        <v>151</v>
      </c>
      <c r="D10" s="17" t="s">
        <v>40</v>
      </c>
      <c r="E10" s="17" t="s">
        <v>41</v>
      </c>
      <c r="F10" s="17" t="s">
        <v>152</v>
      </c>
      <c r="G10" s="17" t="s">
        <v>40</v>
      </c>
      <c r="H10" s="17" t="s">
        <v>153</v>
      </c>
      <c r="I10" s="17">
        <v>1</v>
      </c>
      <c r="J10" s="17">
        <v>1</v>
      </c>
      <c r="K10" s="17"/>
      <c r="L10" s="17"/>
      <c r="M10" s="17"/>
      <c r="N10" s="17"/>
      <c r="O10" s="17"/>
      <c r="P10" s="17"/>
      <c r="Q10" s="17"/>
      <c r="R10" s="17"/>
      <c r="S10" s="17" t="s">
        <v>154</v>
      </c>
      <c r="T10" s="17" t="s">
        <v>73</v>
      </c>
      <c r="U10" s="17">
        <f t="shared" si="2"/>
        <v>700</v>
      </c>
      <c r="V10" s="17">
        <v>700</v>
      </c>
      <c r="W10" s="17">
        <v>700</v>
      </c>
      <c r="X10" s="17"/>
      <c r="Y10" s="17"/>
      <c r="Z10" s="17"/>
      <c r="AA10" s="17"/>
      <c r="AB10" s="17"/>
      <c r="AC10" s="18"/>
      <c r="AD10" s="18"/>
      <c r="AE10" s="18"/>
      <c r="AF10" s="32" t="s">
        <v>46</v>
      </c>
    </row>
    <row r="11" s="4" customFormat="1" ht="60.75" spans="1:32">
      <c r="A11" s="17">
        <v>4</v>
      </c>
      <c r="B11" s="17"/>
      <c r="C11" s="17" t="s">
        <v>155</v>
      </c>
      <c r="D11" s="17" t="s">
        <v>87</v>
      </c>
      <c r="E11" s="17" t="s">
        <v>41</v>
      </c>
      <c r="F11" s="17" t="s">
        <v>142</v>
      </c>
      <c r="G11" s="17" t="s">
        <v>87</v>
      </c>
      <c r="H11" s="17" t="s">
        <v>156</v>
      </c>
      <c r="I11" s="17">
        <v>1</v>
      </c>
      <c r="J11" s="17"/>
      <c r="K11" s="17">
        <v>1</v>
      </c>
      <c r="L11" s="17"/>
      <c r="M11" s="17"/>
      <c r="N11" s="17"/>
      <c r="O11" s="17"/>
      <c r="P11" s="17"/>
      <c r="Q11" s="17"/>
      <c r="R11" s="17"/>
      <c r="S11" s="27" t="s">
        <v>72</v>
      </c>
      <c r="T11" s="27" t="s">
        <v>73</v>
      </c>
      <c r="U11" s="17">
        <f t="shared" si="2"/>
        <v>15</v>
      </c>
      <c r="V11" s="17">
        <v>15</v>
      </c>
      <c r="W11" s="17"/>
      <c r="X11" s="17"/>
      <c r="Y11" s="17"/>
      <c r="Z11" s="17"/>
      <c r="AA11" s="17"/>
      <c r="AB11" s="17">
        <v>15</v>
      </c>
      <c r="AC11" s="18"/>
      <c r="AD11" s="18"/>
      <c r="AE11" s="18"/>
      <c r="AF11" s="32" t="s">
        <v>46</v>
      </c>
    </row>
    <row r="12" s="4" customFormat="1" ht="60.75" spans="1:32">
      <c r="A12" s="17">
        <v>5</v>
      </c>
      <c r="B12" s="18"/>
      <c r="C12" s="17" t="s">
        <v>157</v>
      </c>
      <c r="D12" s="17" t="s">
        <v>87</v>
      </c>
      <c r="E12" s="17" t="s">
        <v>41</v>
      </c>
      <c r="F12" s="17" t="s">
        <v>142</v>
      </c>
      <c r="G12" s="17" t="s">
        <v>87</v>
      </c>
      <c r="H12" s="17" t="s">
        <v>158</v>
      </c>
      <c r="I12" s="17">
        <v>1</v>
      </c>
      <c r="J12" s="17"/>
      <c r="K12" s="17">
        <v>1</v>
      </c>
      <c r="L12" s="17"/>
      <c r="M12" s="17"/>
      <c r="N12" s="17"/>
      <c r="O12" s="17"/>
      <c r="P12" s="17"/>
      <c r="Q12" s="17"/>
      <c r="R12" s="17"/>
      <c r="S12" s="27" t="s">
        <v>72</v>
      </c>
      <c r="T12" s="27" t="s">
        <v>73</v>
      </c>
      <c r="U12" s="17">
        <f t="shared" si="2"/>
        <v>30</v>
      </c>
      <c r="V12" s="28">
        <v>30</v>
      </c>
      <c r="W12" s="18"/>
      <c r="X12" s="18"/>
      <c r="Y12" s="18"/>
      <c r="Z12" s="18"/>
      <c r="AA12" s="18"/>
      <c r="AB12" s="18">
        <v>30</v>
      </c>
      <c r="AC12" s="18"/>
      <c r="AD12" s="18"/>
      <c r="AE12" s="18"/>
      <c r="AF12" s="32" t="s">
        <v>46</v>
      </c>
    </row>
    <row r="13" s="4" customFormat="1" ht="60.75" spans="1:32">
      <c r="A13" s="17">
        <v>6</v>
      </c>
      <c r="B13" s="18"/>
      <c r="C13" s="17" t="s">
        <v>24</v>
      </c>
      <c r="D13" s="17" t="s">
        <v>87</v>
      </c>
      <c r="E13" s="17" t="s">
        <v>41</v>
      </c>
      <c r="F13" s="17" t="s">
        <v>142</v>
      </c>
      <c r="G13" s="17" t="s">
        <v>87</v>
      </c>
      <c r="H13" s="17" t="s">
        <v>92</v>
      </c>
      <c r="I13" s="17">
        <v>1</v>
      </c>
      <c r="J13" s="17"/>
      <c r="K13" s="17"/>
      <c r="L13" s="17"/>
      <c r="M13" s="17"/>
      <c r="N13" s="17"/>
      <c r="O13" s="17"/>
      <c r="P13" s="17">
        <v>1</v>
      </c>
      <c r="Q13" s="17"/>
      <c r="R13" s="17"/>
      <c r="S13" s="17" t="s">
        <v>72</v>
      </c>
      <c r="T13" s="17" t="s">
        <v>73</v>
      </c>
      <c r="U13" s="17">
        <f t="shared" si="2"/>
        <v>26.47</v>
      </c>
      <c r="V13" s="28">
        <v>26.47</v>
      </c>
      <c r="W13" s="18">
        <v>11.61</v>
      </c>
      <c r="X13" s="18"/>
      <c r="Y13" s="18"/>
      <c r="Z13" s="18"/>
      <c r="AA13" s="18"/>
      <c r="AB13" s="18">
        <v>14.86</v>
      </c>
      <c r="AC13" s="18"/>
      <c r="AD13" s="18"/>
      <c r="AE13" s="18"/>
      <c r="AF13" s="32" t="s">
        <v>46</v>
      </c>
    </row>
    <row r="14" s="4" customFormat="1" ht="60.75" spans="1:32">
      <c r="A14" s="17">
        <v>7</v>
      </c>
      <c r="B14" s="18"/>
      <c r="C14" s="17" t="s">
        <v>159</v>
      </c>
      <c r="D14" s="17" t="s">
        <v>87</v>
      </c>
      <c r="E14" s="17" t="s">
        <v>41</v>
      </c>
      <c r="F14" s="17" t="s">
        <v>142</v>
      </c>
      <c r="G14" s="17" t="s">
        <v>87</v>
      </c>
      <c r="H14" s="17" t="s">
        <v>160</v>
      </c>
      <c r="I14" s="17">
        <v>1</v>
      </c>
      <c r="J14" s="17">
        <v>1</v>
      </c>
      <c r="K14" s="17"/>
      <c r="L14" s="17"/>
      <c r="M14" s="17"/>
      <c r="N14" s="17"/>
      <c r="O14" s="17"/>
      <c r="P14" s="17"/>
      <c r="Q14" s="17"/>
      <c r="R14" s="17"/>
      <c r="S14" s="17" t="s">
        <v>161</v>
      </c>
      <c r="T14" s="17" t="s">
        <v>162</v>
      </c>
      <c r="U14" s="17">
        <f t="shared" si="2"/>
        <v>200</v>
      </c>
      <c r="V14" s="28">
        <v>200</v>
      </c>
      <c r="W14" s="18"/>
      <c r="X14" s="18"/>
      <c r="Y14" s="18"/>
      <c r="Z14" s="18"/>
      <c r="AA14" s="18"/>
      <c r="AB14" s="18">
        <v>200</v>
      </c>
      <c r="AC14" s="18"/>
      <c r="AD14" s="18"/>
      <c r="AE14" s="18"/>
      <c r="AF14" s="32" t="s">
        <v>46</v>
      </c>
    </row>
    <row r="15" ht="60.75" spans="1:32">
      <c r="A15" s="17">
        <v>8</v>
      </c>
      <c r="B15" s="18"/>
      <c r="C15" s="17" t="s">
        <v>163</v>
      </c>
      <c r="D15" s="17" t="s">
        <v>87</v>
      </c>
      <c r="E15" s="17" t="s">
        <v>41</v>
      </c>
      <c r="F15" s="17" t="s">
        <v>142</v>
      </c>
      <c r="G15" s="17" t="s">
        <v>87</v>
      </c>
      <c r="H15" s="17" t="s">
        <v>164</v>
      </c>
      <c r="I15" s="17">
        <v>1</v>
      </c>
      <c r="J15" s="17"/>
      <c r="K15" s="17"/>
      <c r="L15" s="17"/>
      <c r="M15" s="17">
        <v>1</v>
      </c>
      <c r="N15" s="17"/>
      <c r="O15" s="17"/>
      <c r="P15" s="17"/>
      <c r="Q15" s="17"/>
      <c r="R15" s="17"/>
      <c r="S15" s="17" t="s">
        <v>72</v>
      </c>
      <c r="T15" s="17" t="s">
        <v>73</v>
      </c>
      <c r="U15" s="17">
        <f t="shared" si="2"/>
        <v>85.8</v>
      </c>
      <c r="V15" s="28">
        <v>85.8</v>
      </c>
      <c r="W15" s="18">
        <v>85.8</v>
      </c>
      <c r="X15" s="18"/>
      <c r="Y15" s="18"/>
      <c r="Z15" s="18"/>
      <c r="AA15" s="18"/>
      <c r="AB15" s="18"/>
      <c r="AC15" s="18"/>
      <c r="AD15" s="18"/>
      <c r="AE15" s="18"/>
      <c r="AF15" s="32" t="s">
        <v>46</v>
      </c>
    </row>
    <row r="16" ht="60.75" spans="1:32">
      <c r="A16" s="17">
        <v>9</v>
      </c>
      <c r="B16" s="18"/>
      <c r="C16" s="17" t="s">
        <v>165</v>
      </c>
      <c r="D16" s="17" t="s">
        <v>87</v>
      </c>
      <c r="E16" s="17" t="s">
        <v>41</v>
      </c>
      <c r="F16" s="17" t="s">
        <v>142</v>
      </c>
      <c r="G16" s="17" t="s">
        <v>87</v>
      </c>
      <c r="H16" s="17" t="s">
        <v>166</v>
      </c>
      <c r="I16" s="17">
        <v>1</v>
      </c>
      <c r="J16" s="17"/>
      <c r="K16" s="17"/>
      <c r="L16" s="17"/>
      <c r="M16" s="17"/>
      <c r="N16" s="17">
        <v>1</v>
      </c>
      <c r="O16" s="17"/>
      <c r="P16" s="17"/>
      <c r="Q16" s="17"/>
      <c r="R16" s="17"/>
      <c r="S16" s="17" t="s">
        <v>167</v>
      </c>
      <c r="T16" s="17" t="s">
        <v>168</v>
      </c>
      <c r="U16" s="17">
        <f t="shared" si="2"/>
        <v>163.5</v>
      </c>
      <c r="V16" s="28">
        <v>163.5</v>
      </c>
      <c r="W16" s="18">
        <v>163.5</v>
      </c>
      <c r="X16" s="18"/>
      <c r="Y16" s="18"/>
      <c r="Z16" s="18"/>
      <c r="AA16" s="18"/>
      <c r="AB16" s="18"/>
      <c r="AC16" s="18"/>
      <c r="AD16" s="18"/>
      <c r="AE16" s="18"/>
      <c r="AF16" s="32" t="s">
        <v>46</v>
      </c>
    </row>
    <row r="17" ht="20.25" spans="1:32">
      <c r="A17" s="19"/>
      <c r="B17" s="20"/>
      <c r="C17" s="19"/>
      <c r="D17" s="19"/>
      <c r="E17" s="19"/>
      <c r="F17" s="19"/>
      <c r="G17" s="19"/>
      <c r="H17" s="19"/>
      <c r="I17" s="19"/>
      <c r="J17" s="19"/>
      <c r="K17" s="19"/>
      <c r="L17" s="19"/>
      <c r="M17" s="19"/>
      <c r="N17" s="19"/>
      <c r="O17" s="19"/>
      <c r="P17" s="19"/>
      <c r="Q17" s="19"/>
      <c r="R17" s="19"/>
      <c r="S17" s="19"/>
      <c r="T17" s="19"/>
      <c r="U17" s="19"/>
      <c r="V17" s="29"/>
      <c r="W17" s="20"/>
      <c r="X17" s="20"/>
      <c r="Y17" s="20"/>
      <c r="Z17" s="20"/>
      <c r="AA17" s="20"/>
      <c r="AB17" s="20"/>
      <c r="AC17" s="20"/>
      <c r="AD17" s="20"/>
      <c r="AE17" s="20"/>
      <c r="AF17" s="33"/>
    </row>
    <row r="18" ht="20.25" spans="1:32">
      <c r="A18" s="19"/>
      <c r="B18" s="20"/>
      <c r="C18" s="19"/>
      <c r="D18" s="19"/>
      <c r="E18" s="19"/>
      <c r="F18" s="19"/>
      <c r="G18" s="19"/>
      <c r="H18" s="19"/>
      <c r="I18" s="19"/>
      <c r="J18" s="19"/>
      <c r="K18" s="19"/>
      <c r="L18" s="19"/>
      <c r="M18" s="19"/>
      <c r="N18" s="19"/>
      <c r="O18" s="19"/>
      <c r="P18" s="19"/>
      <c r="Q18" s="19"/>
      <c r="R18" s="19"/>
      <c r="S18" s="19"/>
      <c r="T18" s="19"/>
      <c r="U18" s="19"/>
      <c r="V18" s="29"/>
      <c r="W18" s="20"/>
      <c r="X18" s="20"/>
      <c r="Y18" s="20"/>
      <c r="Z18" s="20"/>
      <c r="AA18" s="20"/>
      <c r="AB18" s="20"/>
      <c r="AC18" s="20"/>
      <c r="AD18" s="20"/>
      <c r="AE18" s="20"/>
      <c r="AF18" s="33"/>
    </row>
  </sheetData>
  <mergeCells count="32">
    <mergeCell ref="A1:C1"/>
    <mergeCell ref="A2:AF2"/>
    <mergeCell ref="I4:Q4"/>
    <mergeCell ref="U4:AE4"/>
    <mergeCell ref="V5:AA5"/>
    <mergeCell ref="A7:H7"/>
    <mergeCell ref="A4:A6"/>
    <mergeCell ref="B4:B6"/>
    <mergeCell ref="C4:C6"/>
    <mergeCell ref="D4:D6"/>
    <mergeCell ref="E4:E6"/>
    <mergeCell ref="F4:F6"/>
    <mergeCell ref="G4:G6"/>
    <mergeCell ref="H4:H6"/>
    <mergeCell ref="I5:I6"/>
    <mergeCell ref="J5:J6"/>
    <mergeCell ref="K5:K6"/>
    <mergeCell ref="L5:L6"/>
    <mergeCell ref="M5:M6"/>
    <mergeCell ref="N5:N6"/>
    <mergeCell ref="O5:O6"/>
    <mergeCell ref="P5:P6"/>
    <mergeCell ref="Q5:Q6"/>
    <mergeCell ref="R4:R6"/>
    <mergeCell ref="S4:S6"/>
    <mergeCell ref="T4:T6"/>
    <mergeCell ref="U5:U6"/>
    <mergeCell ref="AB5:AB6"/>
    <mergeCell ref="AC5:AC6"/>
    <mergeCell ref="AD5:AD6"/>
    <mergeCell ref="AE5:AE6"/>
    <mergeCell ref="AF4:AF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中央衔接资金（第一批）</vt:lpstr>
      <vt:lpstr>自治区衔接资金（第一批）</vt:lpstr>
      <vt:lpstr>第二批衔接资金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G-Eazy</cp:lastModifiedBy>
  <dcterms:created xsi:type="dcterms:W3CDTF">2020-12-24T02:20:00Z</dcterms:created>
  <dcterms:modified xsi:type="dcterms:W3CDTF">2023-12-26T13:56:24Z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311CB59E97E64A97B4F4D9B51211E2A8_13</vt:lpwstr>
  </property>
  <property fmtid="{D5CDD505-2E9C-101B-9397-08002B2CF9AE}" pid="4" name="KSOReadingLayout">
    <vt:bool>true</vt:bool>
  </property>
</Properties>
</file>