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2025年9月学前教育" sheetId="3" r:id="rId1"/>
    <sheet name="2025年9月义务教育" sheetId="1" r:id="rId2"/>
  </sheets>
  <definedNames>
    <definedName name="_xlnm.Print_Titles" localSheetId="0">'2025年9月学前教育'!$1:$3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<sst xmlns="http://schemas.openxmlformats.org/spreadsheetml/2006/main" count="123" uniqueCount="85">
  <si>
    <t>特克斯县学前教育2025年9月份伙食费款统计表（公示）</t>
  </si>
  <si>
    <t>序号</t>
  </si>
  <si>
    <t>单位名称</t>
  </si>
  <si>
    <t>在校生人数</t>
  </si>
  <si>
    <t xml:space="preserve">伙食补助标准 </t>
  </si>
  <si>
    <t>2025年春季应拨付学前伙食补助金额</t>
  </si>
  <si>
    <t>9月实际就餐人数</t>
  </si>
  <si>
    <t>2025年9月份实际支付金额</t>
  </si>
  <si>
    <t>备注</t>
  </si>
  <si>
    <t>特克斯县幼儿园</t>
  </si>
  <si>
    <t>特克斯县江宁实验幼儿园</t>
  </si>
  <si>
    <t>特克斯镇幼儿园霍斯库勒分园</t>
  </si>
  <si>
    <t>特克斯镇幼儿园阿热勒分园</t>
  </si>
  <si>
    <t>特克斯镇幼儿园阿扎提分园</t>
  </si>
  <si>
    <t>特克斯镇幼儿园阿克塔斯分园</t>
  </si>
  <si>
    <t>特克斯镇幼儿园古勒巴格分园</t>
  </si>
  <si>
    <t>特克斯镇幼儿园阔布分园</t>
  </si>
  <si>
    <t>特克斯镇幼儿园九宫新城分园</t>
  </si>
  <si>
    <t>特克斯县慧心幼儿园</t>
  </si>
  <si>
    <t>县直合计</t>
  </si>
  <si>
    <t>科克苏镇中心幼儿园</t>
  </si>
  <si>
    <t>科克苏镇中心幼儿园科克苏社区分园</t>
  </si>
  <si>
    <t>马场合计</t>
  </si>
  <si>
    <t>科克苏镇中心幼儿园科克苏分园</t>
  </si>
  <si>
    <t>科克苏镇中心幼儿园提克卓勒分园</t>
  </si>
  <si>
    <t>两周</t>
  </si>
  <si>
    <t>一乡合计</t>
  </si>
  <si>
    <t>齐勒乌泽克镇中心幼儿园</t>
  </si>
  <si>
    <t>齐勒乌泽克镇中心幼儿园阿腾套分园</t>
  </si>
  <si>
    <t>齐勒乌泽克镇中心幼儿园苏阿苏分园</t>
  </si>
  <si>
    <t>齐勒乌泽克镇中心幼儿园阿克奇分园</t>
  </si>
  <si>
    <t>齐勒乌泽克镇中心幼儿园托尔特库勒分园</t>
  </si>
  <si>
    <t>齐勒乌泽克镇中心幼儿园巴喀勒克分园</t>
  </si>
  <si>
    <t>齐勒乌泽克镇中心幼儿园克孜勒吐木苏克分园</t>
  </si>
  <si>
    <t>齐勒乌泽克镇中心幼儿园吾尔塔米斯分园</t>
  </si>
  <si>
    <t>齐勒乌泽克镇合计</t>
  </si>
  <si>
    <t>阔克铁热克柯尔克孜族乡中心幼儿园</t>
  </si>
  <si>
    <t>阔克铁热克柯尔克孜族乡中心幼儿园霍斯托别分园</t>
  </si>
  <si>
    <t>阔克铁热克柯尔克孜族乡中心幼儿园莫因台分园</t>
  </si>
  <si>
    <t>阔克铁热克柯尔克孜族乡中心幼儿园萨尔阔布分园</t>
  </si>
  <si>
    <t>阔克铁热克柯尔克孜族乡中心幼儿园玛热勒塔斯分园</t>
  </si>
  <si>
    <t>阔克铁热克柯尔克孜族乡合计</t>
  </si>
  <si>
    <t>乔拉克铁热克镇中心幼儿园</t>
  </si>
  <si>
    <t>乔拉克铁热克镇中心幼儿园塔斯巴斯陶分园</t>
  </si>
  <si>
    <t>乔拉克铁热克镇中心幼儿园套乔拉克铁热克分园</t>
  </si>
  <si>
    <t>乔拉克铁热克镇中心幼儿园萨尔阔布分园</t>
  </si>
  <si>
    <t>乔拉克铁热克镇中心幼儿园孟布拉克分园</t>
  </si>
  <si>
    <t>乔拉克铁热克镇合计</t>
  </si>
  <si>
    <t>喀拉达拉镇中心幼儿园</t>
  </si>
  <si>
    <t>喀拉达拉镇中心幼儿园翁格尔塔斯分园</t>
  </si>
  <si>
    <t>喀拉达拉镇中心幼儿园加尔阔拉分园</t>
  </si>
  <si>
    <t>喀拉达拉镇中心幼儿园喀甫萨朗分园</t>
  </si>
  <si>
    <t>喀拉达拉镇中心幼儿园泊勒坎分园</t>
  </si>
  <si>
    <t>喀拉达拉镇合计</t>
  </si>
  <si>
    <t>喀拉托海镇中心幼儿园</t>
  </si>
  <si>
    <t>喀拉托海镇中心幼儿园库木托别分园</t>
  </si>
  <si>
    <t>喀拉托海镇合计</t>
  </si>
  <si>
    <t>呼吉尔特蒙古族乡中心幼儿园</t>
  </si>
  <si>
    <t>蒙古乡合计</t>
  </si>
  <si>
    <t>合计</t>
  </si>
  <si>
    <t>特克斯县义务教育2025年9月份实际支付寄宿生生活补助款统计表（公示）</t>
  </si>
  <si>
    <t>学校性质</t>
  </si>
  <si>
    <t>行政区划性质</t>
  </si>
  <si>
    <t>寄宿生人数</t>
  </si>
  <si>
    <t>农村100%</t>
  </si>
  <si>
    <t>补助
标准</t>
  </si>
  <si>
    <t>特克斯县第六小学</t>
  </si>
  <si>
    <t>小学</t>
  </si>
  <si>
    <t>乡村</t>
  </si>
  <si>
    <t>特克斯县第一中学</t>
  </si>
  <si>
    <t>初级中学</t>
  </si>
  <si>
    <t>特克斯县第二中学</t>
  </si>
  <si>
    <t>特克斯县科克苏镇寄宿制中心小学（马场）</t>
  </si>
  <si>
    <t>特克斯县齐勒乌泽克镇寄宿制初级中学</t>
  </si>
  <si>
    <t>特克斯县齐勒乌泽克镇阔布小学</t>
  </si>
  <si>
    <t>特克斯县阔克铁热克乡寄宿制初级中学</t>
  </si>
  <si>
    <t>750</t>
  </si>
  <si>
    <t>特克斯县阔克铁热克乡寄宿制中心小学</t>
  </si>
  <si>
    <t>625</t>
  </si>
  <si>
    <t>特克斯县乔拉克铁热克镇寄宿制初级中学</t>
  </si>
  <si>
    <t>特克斯县乔拉克铁热克镇寄宿制小学</t>
  </si>
  <si>
    <t>特克斯县喀拉达拉镇寄宿制初级中学</t>
  </si>
  <si>
    <t>特克斯县喀拉达拉镇寄宿制小学</t>
  </si>
  <si>
    <t>特克斯县喀拉达拉镇喀甫萨朗牧业寄宿制小学</t>
  </si>
  <si>
    <t>特克斯县喀拉托海镇寄宿制中心小学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</si>
</sst>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8">
    <font>
      <sz val="11"/>
      <color theme="1"/>
      <name val="宋体"/>
      <charset val="134"/>
      <scheme val="minor"/>
    </font>
    <font>
      <b/>
      <sz val="14"/>
      <color theme="1"/>
      <name val="楷体"/>
      <charset val="134"/>
    </font>
    <font>
      <b/>
      <sz val="11"/>
      <color theme="1"/>
      <name val="楷体"/>
      <charset val="134"/>
    </font>
    <font>
      <b/>
      <sz val="12"/>
      <name val="宋体"/>
      <charset val="134"/>
    </font>
    <font>
      <sz val="11"/>
      <color theme="1"/>
      <name val="楷体"/>
      <charset val="134"/>
    </font>
    <font>
      <sz val="12"/>
      <name val="楷体"/>
      <charset val="134"/>
    </font>
    <font>
      <sz val="12"/>
      <name val="宋体"/>
      <charset val="134"/>
    </font>
    <font>
      <sz val="12"/>
      <name val="Times New Roman"/>
      <charset val="134"/>
    </font>
    <font>
      <b/>
      <sz val="9"/>
      <color theme="1"/>
      <name val="楷体"/>
      <charset val="134"/>
    </font>
    <font>
      <b/>
      <sz val="9"/>
      <name val="楷体"/>
      <charset val="134"/>
    </font>
    <font>
      <b/>
      <sz val="16"/>
      <color theme="1"/>
      <name val="楷体"/>
      <charset val="134"/>
    </font>
    <font>
      <sz val="10"/>
      <color theme="1"/>
      <name val="楷体"/>
      <charset val="134"/>
    </font>
    <font>
      <b/>
      <sz val="10"/>
      <color theme="1"/>
      <name val="楷体"/>
      <charset val="134"/>
    </font>
    <font>
      <sz val="10"/>
      <name val="楷体"/>
      <charset val="134"/>
    </font>
    <font>
      <b/>
      <sz val="10"/>
      <name val="楷体"/>
      <charset val="134"/>
    </font>
    <font>
      <b/>
      <sz val="12"/>
      <color theme="1"/>
      <name val="楷体"/>
      <charset val="134"/>
    </font>
    <font>
      <sz val="16"/>
      <color theme="1"/>
      <name val="楷体"/>
      <charset val="134"/>
    </font>
    <font>
      <sz val="12"/>
      <color rgb="FF000000"/>
      <name val="宋体"/>
      <charset val="134"/>
    </font>
    <font>
      <sz val="12"/>
      <name val="仿宋_GB2312"/>
      <charset val="134"/>
    </font>
    <font>
      <sz val="11"/>
      <color rgb="FF000000"/>
      <name val="楷体"/>
      <charset val="134"/>
    </font>
    <font>
      <sz val="11"/>
      <name val="楷体"/>
      <charset val="134"/>
    </font>
    <font>
      <sz val="10"/>
      <color rgb="FFFF0000"/>
      <name val="楷体"/>
      <charset val="134"/>
    </font>
    <font>
      <b/>
      <sz val="10"/>
      <color rgb="FFFF0000"/>
      <name val="楷体"/>
      <charset val="134"/>
    </font>
    <font>
      <b/>
      <sz val="12"/>
      <color rgb="FF000000"/>
      <name val="仿宋_GB2312"/>
      <charset val="134"/>
    </font>
    <font>
      <sz val="10"/>
      <color rgb="FF000000"/>
      <name val="楷体"/>
      <charset val="134"/>
    </font>
    <font>
      <b/>
      <sz val="12"/>
      <color rgb="FF000000"/>
      <name val="宋体"/>
      <charset val="134"/>
    </font>
    <font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3" borderId="11" applyNumberFormat="0" applyFon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4" borderId="14" applyNumberFormat="0" applyAlignment="0" applyProtection="0">
      <alignment vertical="center"/>
    </xf>
    <xf numFmtId="0" fontId="38" fillId="5" borderId="15" applyNumberFormat="0" applyAlignment="0" applyProtection="0">
      <alignment vertical="center"/>
    </xf>
    <xf numFmtId="0" fontId="39" fillId="5" borderId="14" applyNumberFormat="0" applyAlignment="0" applyProtection="0">
      <alignment vertical="center"/>
    </xf>
    <xf numFmtId="0" fontId="40" fillId="6" borderId="16" applyNumberFormat="0" applyAlignment="0" applyProtection="0">
      <alignment vertical="center"/>
    </xf>
    <xf numFmtId="0" fontId="41" fillId="0" borderId="17" applyNumberFormat="0" applyFill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4" fillId="8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47" fillId="12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7" fillId="15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6" fillId="18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47" fillId="23" borderId="0" applyNumberFormat="0" applyBorder="0" applyAlignment="0" applyProtection="0">
      <alignment vertical="center"/>
    </xf>
    <xf numFmtId="0" fontId="47" fillId="24" borderId="0" applyNumberFormat="0" applyBorder="0" applyAlignment="0" applyProtection="0">
      <alignment vertical="center"/>
    </xf>
    <xf numFmtId="0" fontId="46" fillId="25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47" fillId="27" borderId="0" applyNumberFormat="0" applyBorder="0" applyAlignment="0" applyProtection="0">
      <alignment vertical="center"/>
    </xf>
    <xf numFmtId="0" fontId="47" fillId="28" borderId="0" applyNumberFormat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46" fillId="30" borderId="0" applyNumberFormat="0" applyBorder="0" applyAlignment="0" applyProtection="0">
      <alignment vertical="center"/>
    </xf>
    <xf numFmtId="0" fontId="47" fillId="31" borderId="0" applyNumberFormat="0" applyBorder="0" applyAlignment="0" applyProtection="0">
      <alignment vertical="center"/>
    </xf>
    <xf numFmtId="0" fontId="47" fillId="32" borderId="0" applyNumberFormat="0" applyBorder="0" applyAlignment="0" applyProtection="0">
      <alignment vertical="center"/>
    </xf>
    <xf numFmtId="0" fontId="46" fillId="33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0" fillId="0" borderId="0">
      <alignment vertical="center"/>
    </xf>
  </cellStyleXfs>
  <cellXfs count="8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 shrinkToFit="1"/>
    </xf>
    <xf numFmtId="0" fontId="3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49" fontId="6" fillId="0" borderId="1" xfId="0" applyNumberFormat="1" applyFont="1" applyFill="1" applyBorder="1" applyAlignment="1" applyProtection="1">
      <alignment horizontal="center" vertical="center" shrinkToFit="1"/>
      <protection locked="0"/>
    </xf>
    <xf numFmtId="0" fontId="7" fillId="0" borderId="1" xfId="0" applyNumberFormat="1" applyFont="1" applyFill="1" applyBorder="1" applyAlignment="1">
      <alignment horizontal="center" vertical="center"/>
    </xf>
    <xf numFmtId="9" fontId="7" fillId="0" borderId="1" xfId="0" applyNumberFormat="1" applyFont="1" applyFill="1" applyBorder="1" applyAlignment="1">
      <alignment horizontal="center" vertical="center"/>
    </xf>
    <xf numFmtId="0" fontId="7" fillId="2" borderId="1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8" fillId="0" borderId="1" xfId="0" applyFont="1" applyFill="1" applyBorder="1" applyAlignment="1" applyProtection="1">
      <alignment horizontal="center" vertical="center" shrinkToFit="1" readingOrder="1"/>
      <protection locked="0"/>
    </xf>
    <xf numFmtId="0" fontId="18" fillId="0" borderId="1" xfId="0" applyFont="1" applyFill="1" applyBorder="1" applyAlignment="1" applyProtection="1">
      <alignment horizontal="center" vertical="center" shrinkToFit="1" readingOrder="1"/>
    </xf>
    <xf numFmtId="0" fontId="19" fillId="2" borderId="1" xfId="0" applyFont="1" applyFill="1" applyBorder="1" applyAlignment="1">
      <alignment horizontal="center" vertical="center"/>
    </xf>
    <xf numFmtId="0" fontId="20" fillId="2" borderId="1" xfId="50" applyNumberFormat="1" applyFont="1" applyFill="1" applyBorder="1" applyAlignment="1">
      <alignment horizontal="center" vertical="center"/>
    </xf>
    <xf numFmtId="0" fontId="20" fillId="2" borderId="1" xfId="0" applyNumberFormat="1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/>
    </xf>
    <xf numFmtId="0" fontId="23" fillId="2" borderId="1" xfId="0" applyFont="1" applyFill="1" applyBorder="1" applyAlignment="1">
      <alignment horizontal="center" vertical="center"/>
    </xf>
    <xf numFmtId="0" fontId="24" fillId="0" borderId="1" xfId="0" applyNumberFormat="1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22" fillId="0" borderId="1" xfId="0" applyNumberFormat="1" applyFont="1" applyFill="1" applyBorder="1" applyAlignment="1">
      <alignment horizontal="center" vertical="center" wrapText="1"/>
    </xf>
    <xf numFmtId="0" fontId="25" fillId="0" borderId="7" xfId="0" applyFont="1" applyFill="1" applyBorder="1" applyAlignment="1">
      <alignment horizontal="center" vertical="center"/>
    </xf>
    <xf numFmtId="0" fontId="25" fillId="2" borderId="7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8" fillId="0" borderId="3" xfId="0" applyFont="1" applyFill="1" applyBorder="1" applyAlignment="1" applyProtection="1">
      <alignment horizontal="center" vertical="center" shrinkToFit="1" readingOrder="1"/>
      <protection locked="0"/>
    </xf>
    <xf numFmtId="0" fontId="4" fillId="2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/>
    </xf>
    <xf numFmtId="0" fontId="25" fillId="0" borderId="9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/>
    </xf>
    <xf numFmtId="0" fontId="25" fillId="0" borderId="3" xfId="0" applyFont="1" applyFill="1" applyBorder="1" applyAlignment="1">
      <alignment horizontal="center" vertical="center"/>
    </xf>
    <xf numFmtId="0" fontId="25" fillId="2" borderId="1" xfId="0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center"/>
    </xf>
    <xf numFmtId="0" fontId="19" fillId="2" borderId="1" xfId="0" applyNumberFormat="1" applyFont="1" applyFill="1" applyBorder="1" applyAlignment="1">
      <alignment horizontal="center" vertical="center"/>
    </xf>
    <xf numFmtId="0" fontId="20" fillId="2" borderId="1" xfId="50" applyFont="1" applyFill="1" applyBorder="1" applyAlignment="1">
      <alignment horizontal="center" vertical="center"/>
    </xf>
    <xf numFmtId="0" fontId="20" fillId="2" borderId="1" xfId="49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0" fontId="24" fillId="2" borderId="1" xfId="0" applyFont="1" applyFill="1" applyBorder="1" applyAlignment="1">
      <alignment horizontal="center" vertical="center"/>
    </xf>
    <xf numFmtId="0" fontId="25" fillId="0" borderId="10" xfId="0" applyFont="1" applyFill="1" applyBorder="1" applyAlignment="1">
      <alignment horizontal="center" vertical="center"/>
    </xf>
    <xf numFmtId="0" fontId="13" fillId="2" borderId="1" xfId="50" applyNumberFormat="1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vertical="center"/>
    </xf>
    <xf numFmtId="0" fontId="27" fillId="2" borderId="3" xfId="0" applyFont="1" applyFill="1" applyBorder="1" applyAlignment="1">
      <alignment horizontal="center" vertical="center"/>
    </xf>
    <xf numFmtId="0" fontId="27" fillId="2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28" fillId="0" borderId="0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4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53"/>
  <sheetViews>
    <sheetView tabSelected="1" zoomScale="130" zoomScaleNormal="130" workbookViewId="0">
      <selection activeCell="G53" sqref="G53"/>
    </sheetView>
  </sheetViews>
  <sheetFormatPr defaultColWidth="9" defaultRowHeight="13.5"/>
  <cols>
    <col min="1" max="1" width="4.13333333333333" style="37" customWidth="1"/>
    <col min="2" max="2" width="45.0333333333333" style="37" customWidth="1"/>
    <col min="3" max="3" width="12.4083333333333" style="37" customWidth="1"/>
    <col min="4" max="4" width="16.3833333333333" style="37" customWidth="1"/>
    <col min="5" max="5" width="13.8416666666667" style="37" customWidth="1"/>
    <col min="6" max="6" width="14.8083333333333" style="2" customWidth="1"/>
    <col min="7" max="7" width="16.3833333333333" style="2" customWidth="1"/>
    <col min="8" max="8" width="10.6916666666667" style="37" customWidth="1"/>
    <col min="9" max="16384" width="9" style="37"/>
  </cols>
  <sheetData>
    <row r="1" ht="27" customHeight="1" spans="1:8">
      <c r="A1" s="38" t="s">
        <v>0</v>
      </c>
      <c r="B1" s="38"/>
      <c r="C1" s="38"/>
      <c r="D1" s="38"/>
      <c r="E1" s="38"/>
      <c r="F1" s="4"/>
      <c r="G1" s="4"/>
      <c r="H1" s="38"/>
    </row>
    <row r="2" ht="22" customHeight="1" spans="1:9">
      <c r="A2" s="39" t="s">
        <v>1</v>
      </c>
      <c r="B2" s="39" t="s">
        <v>2</v>
      </c>
      <c r="C2" s="40" t="s">
        <v>3</v>
      </c>
      <c r="D2" s="41" t="s">
        <v>4</v>
      </c>
      <c r="E2" s="41" t="s">
        <v>5</v>
      </c>
      <c r="F2" s="28" t="s">
        <v>6</v>
      </c>
      <c r="G2" s="28" t="s">
        <v>7</v>
      </c>
      <c r="H2" s="39" t="s">
        <v>8</v>
      </c>
      <c r="I2" s="84"/>
    </row>
    <row r="3" ht="22" customHeight="1" spans="1:8">
      <c r="A3" s="39"/>
      <c r="B3" s="39"/>
      <c r="C3" s="42"/>
      <c r="D3" s="43"/>
      <c r="E3" s="43"/>
      <c r="F3" s="29"/>
      <c r="G3" s="29"/>
      <c r="H3" s="39"/>
    </row>
    <row r="4" s="36" customFormat="1" ht="19" customHeight="1" spans="1:8">
      <c r="A4" s="44">
        <v>1</v>
      </c>
      <c r="B4" s="32" t="s">
        <v>9</v>
      </c>
      <c r="C4" s="45">
        <v>448</v>
      </c>
      <c r="D4" s="46">
        <v>725</v>
      </c>
      <c r="E4" s="47">
        <f>C4*D4</f>
        <v>324800</v>
      </c>
      <c r="F4" s="48">
        <v>440</v>
      </c>
      <c r="G4" s="32">
        <v>80620.98</v>
      </c>
      <c r="H4" s="44"/>
    </row>
    <row r="5" s="36" customFormat="1" ht="19" customHeight="1" spans="1:8">
      <c r="A5" s="44">
        <v>2</v>
      </c>
      <c r="B5" s="32" t="s">
        <v>10</v>
      </c>
      <c r="C5" s="45">
        <v>152</v>
      </c>
      <c r="D5" s="46">
        <v>725</v>
      </c>
      <c r="E5" s="47">
        <f t="shared" ref="E4:E13" si="0">C5*D5</f>
        <v>110200</v>
      </c>
      <c r="F5" s="49">
        <v>133</v>
      </c>
      <c r="G5" s="32">
        <v>24667.32</v>
      </c>
      <c r="H5" s="44"/>
    </row>
    <row r="6" s="36" customFormat="1" ht="19" customHeight="1" spans="1:8">
      <c r="A6" s="44">
        <v>3</v>
      </c>
      <c r="B6" s="32" t="s">
        <v>11</v>
      </c>
      <c r="C6" s="45">
        <v>179</v>
      </c>
      <c r="D6" s="46">
        <v>725</v>
      </c>
      <c r="E6" s="47">
        <f t="shared" si="0"/>
        <v>129775</v>
      </c>
      <c r="F6" s="48">
        <v>170</v>
      </c>
      <c r="G6" s="32">
        <v>31550.19</v>
      </c>
      <c r="H6" s="44"/>
    </row>
    <row r="7" s="36" customFormat="1" ht="19" customHeight="1" spans="1:8">
      <c r="A7" s="44">
        <v>4</v>
      </c>
      <c r="B7" s="32" t="s">
        <v>12</v>
      </c>
      <c r="C7" s="45">
        <v>90</v>
      </c>
      <c r="D7" s="46">
        <v>725</v>
      </c>
      <c r="E7" s="47">
        <f t="shared" si="0"/>
        <v>65250</v>
      </c>
      <c r="F7" s="48">
        <v>90</v>
      </c>
      <c r="G7" s="32">
        <v>16038.19</v>
      </c>
      <c r="H7" s="44"/>
    </row>
    <row r="8" s="36" customFormat="1" ht="19" customHeight="1" spans="1:8">
      <c r="A8" s="44">
        <v>5</v>
      </c>
      <c r="B8" s="32" t="s">
        <v>13</v>
      </c>
      <c r="C8" s="45">
        <v>139</v>
      </c>
      <c r="D8" s="46">
        <v>725</v>
      </c>
      <c r="E8" s="47">
        <f t="shared" si="0"/>
        <v>100775</v>
      </c>
      <c r="F8" s="50">
        <v>132</v>
      </c>
      <c r="G8" s="32">
        <v>24427.9</v>
      </c>
      <c r="H8" s="44"/>
    </row>
    <row r="9" s="36" customFormat="1" ht="19" customHeight="1" spans="1:8">
      <c r="A9" s="44">
        <v>6</v>
      </c>
      <c r="B9" s="32" t="s">
        <v>14</v>
      </c>
      <c r="C9" s="45">
        <v>9</v>
      </c>
      <c r="D9" s="46">
        <v>725</v>
      </c>
      <c r="E9" s="47">
        <f t="shared" si="0"/>
        <v>6525</v>
      </c>
      <c r="F9" s="48">
        <v>9</v>
      </c>
      <c r="G9" s="32">
        <v>1974.64</v>
      </c>
      <c r="H9" s="44"/>
    </row>
    <row r="10" s="36" customFormat="1" ht="19" customHeight="1" spans="1:8">
      <c r="A10" s="44">
        <v>7</v>
      </c>
      <c r="B10" s="32" t="s">
        <v>15</v>
      </c>
      <c r="C10" s="45">
        <v>102</v>
      </c>
      <c r="D10" s="46">
        <v>725</v>
      </c>
      <c r="E10" s="47">
        <f t="shared" si="0"/>
        <v>73950</v>
      </c>
      <c r="F10" s="51">
        <v>102</v>
      </c>
      <c r="G10" s="32">
        <v>18548.32</v>
      </c>
      <c r="H10" s="44"/>
    </row>
    <row r="11" s="36" customFormat="1" ht="19" customHeight="1" spans="1:8">
      <c r="A11" s="44">
        <v>8</v>
      </c>
      <c r="B11" s="32" t="s">
        <v>16</v>
      </c>
      <c r="C11" s="45">
        <v>87</v>
      </c>
      <c r="D11" s="46">
        <v>725</v>
      </c>
      <c r="E11" s="47">
        <f t="shared" si="0"/>
        <v>63075</v>
      </c>
      <c r="F11" s="48">
        <v>82</v>
      </c>
      <c r="G11" s="32">
        <v>15329.68</v>
      </c>
      <c r="H11" s="44"/>
    </row>
    <row r="12" s="36" customFormat="1" ht="19" customHeight="1" spans="1:8">
      <c r="A12" s="44">
        <v>9</v>
      </c>
      <c r="B12" s="32" t="s">
        <v>17</v>
      </c>
      <c r="C12" s="45">
        <v>360</v>
      </c>
      <c r="D12" s="46">
        <v>725</v>
      </c>
      <c r="E12" s="47">
        <f t="shared" si="0"/>
        <v>261000</v>
      </c>
      <c r="F12" s="48">
        <v>345</v>
      </c>
      <c r="G12" s="32">
        <v>64097.28</v>
      </c>
      <c r="H12" s="44"/>
    </row>
    <row r="13" s="36" customFormat="1" ht="19" customHeight="1" spans="1:8">
      <c r="A13" s="44">
        <v>10</v>
      </c>
      <c r="B13" s="32" t="s">
        <v>18</v>
      </c>
      <c r="C13" s="45">
        <v>53</v>
      </c>
      <c r="D13" s="46">
        <v>725</v>
      </c>
      <c r="E13" s="47">
        <f t="shared" si="0"/>
        <v>38425</v>
      </c>
      <c r="F13" s="50">
        <v>47</v>
      </c>
      <c r="G13" s="32">
        <v>8518.28</v>
      </c>
      <c r="H13" s="44"/>
    </row>
    <row r="14" s="36" customFormat="1" ht="19" customHeight="1" spans="1:8">
      <c r="A14" s="52"/>
      <c r="B14" s="53" t="s">
        <v>19</v>
      </c>
      <c r="C14" s="54">
        <f>SUM(C4:C13)</f>
        <v>1619</v>
      </c>
      <c r="D14" s="54">
        <f>SUM(D4:D13)</f>
        <v>7250</v>
      </c>
      <c r="E14" s="54">
        <f>SUM(E4:E13)</f>
        <v>1173775</v>
      </c>
      <c r="F14" s="55">
        <f>SUM(F4:F13)</f>
        <v>1550</v>
      </c>
      <c r="G14" s="55">
        <f>SUM(G4:G13)</f>
        <v>285772.78</v>
      </c>
      <c r="H14" s="52"/>
    </row>
    <row r="15" s="36" customFormat="1" ht="19" customHeight="1" spans="1:8">
      <c r="A15" s="44">
        <v>11</v>
      </c>
      <c r="B15" s="56" t="s">
        <v>20</v>
      </c>
      <c r="C15" s="45">
        <v>14</v>
      </c>
      <c r="D15" s="46">
        <v>725</v>
      </c>
      <c r="E15" s="47">
        <f t="shared" ref="E15:E19" si="1">C15*D15</f>
        <v>10150</v>
      </c>
      <c r="F15" s="57">
        <v>28</v>
      </c>
      <c r="G15" s="32">
        <v>5270.91</v>
      </c>
      <c r="H15" s="44"/>
    </row>
    <row r="16" s="36" customFormat="1" ht="19" customHeight="1" spans="1:8">
      <c r="A16" s="44">
        <v>12</v>
      </c>
      <c r="B16" s="56" t="s">
        <v>21</v>
      </c>
      <c r="C16" s="45">
        <v>28</v>
      </c>
      <c r="D16" s="46">
        <v>725</v>
      </c>
      <c r="E16" s="47">
        <f t="shared" si="1"/>
        <v>20300</v>
      </c>
      <c r="F16" s="57">
        <v>14</v>
      </c>
      <c r="G16" s="32">
        <v>2682.96</v>
      </c>
      <c r="H16" s="44"/>
    </row>
    <row r="17" s="36" customFormat="1" ht="19" customHeight="1" spans="1:8">
      <c r="A17" s="52"/>
      <c r="B17" s="58" t="s">
        <v>22</v>
      </c>
      <c r="C17" s="59">
        <f>C16+C15</f>
        <v>42</v>
      </c>
      <c r="D17" s="59">
        <f>D16+D15</f>
        <v>1450</v>
      </c>
      <c r="E17" s="59">
        <f>E16+E15</f>
        <v>30450</v>
      </c>
      <c r="F17" s="60">
        <f>F16+F15</f>
        <v>42</v>
      </c>
      <c r="G17" s="60">
        <f>G16+G15</f>
        <v>7953.87</v>
      </c>
      <c r="H17" s="52"/>
    </row>
    <row r="18" s="36" customFormat="1" ht="19" customHeight="1" spans="1:8">
      <c r="A18" s="44">
        <v>13</v>
      </c>
      <c r="B18" s="56" t="s">
        <v>23</v>
      </c>
      <c r="C18" s="61">
        <v>13</v>
      </c>
      <c r="D18" s="62">
        <v>725</v>
      </c>
      <c r="E18" s="47">
        <f t="shared" si="1"/>
        <v>9425</v>
      </c>
      <c r="F18" s="63">
        <v>13</v>
      </c>
      <c r="G18" s="44">
        <v>2562</v>
      </c>
      <c r="H18" s="44"/>
    </row>
    <row r="19" s="36" customFormat="1" ht="19" customHeight="1" spans="1:8">
      <c r="A19" s="44">
        <v>14</v>
      </c>
      <c r="B19" s="56" t="s">
        <v>24</v>
      </c>
      <c r="C19" s="64">
        <v>0</v>
      </c>
      <c r="D19" s="62">
        <v>725</v>
      </c>
      <c r="E19" s="47">
        <f t="shared" si="1"/>
        <v>0</v>
      </c>
      <c r="F19" s="63">
        <v>6</v>
      </c>
      <c r="G19" s="44">
        <v>746.17</v>
      </c>
      <c r="H19" s="44" t="s">
        <v>25</v>
      </c>
    </row>
    <row r="20" s="36" customFormat="1" ht="19" customHeight="1" spans="1:8">
      <c r="A20" s="52"/>
      <c r="B20" s="53" t="s">
        <v>26</v>
      </c>
      <c r="C20" s="65">
        <f>C19+C18</f>
        <v>13</v>
      </c>
      <c r="D20" s="66">
        <f>D19+D18</f>
        <v>1450</v>
      </c>
      <c r="E20" s="59">
        <f>E19+E18</f>
        <v>9425</v>
      </c>
      <c r="F20" s="60">
        <f>F19+F18</f>
        <v>19</v>
      </c>
      <c r="G20" s="60">
        <f>G19+G18</f>
        <v>3308.17</v>
      </c>
      <c r="H20" s="52"/>
    </row>
    <row r="21" s="36" customFormat="1" ht="19" customHeight="1" spans="1:8">
      <c r="A21" s="44">
        <v>15</v>
      </c>
      <c r="B21" s="32" t="s">
        <v>27</v>
      </c>
      <c r="C21" s="64">
        <v>57</v>
      </c>
      <c r="D21" s="62">
        <v>725</v>
      </c>
      <c r="E21" s="47">
        <f t="shared" ref="E21:E28" si="2">C21*D21</f>
        <v>41325</v>
      </c>
      <c r="F21" s="57">
        <v>57</v>
      </c>
      <c r="G21" s="32">
        <v>10763.68</v>
      </c>
      <c r="H21" s="44"/>
    </row>
    <row r="22" s="36" customFormat="1" ht="19" customHeight="1" spans="1:8">
      <c r="A22" s="44">
        <v>16</v>
      </c>
      <c r="B22" s="32" t="s">
        <v>28</v>
      </c>
      <c r="C22" s="64">
        <v>8</v>
      </c>
      <c r="D22" s="62">
        <v>725</v>
      </c>
      <c r="E22" s="47">
        <f t="shared" si="2"/>
        <v>5800</v>
      </c>
      <c r="F22" s="57">
        <v>9</v>
      </c>
      <c r="G22" s="32">
        <v>1785.78</v>
      </c>
      <c r="H22" s="44"/>
    </row>
    <row r="23" s="36" customFormat="1" ht="19" customHeight="1" spans="1:8">
      <c r="A23" s="44">
        <v>17</v>
      </c>
      <c r="B23" s="32" t="s">
        <v>29</v>
      </c>
      <c r="C23" s="64">
        <v>32</v>
      </c>
      <c r="D23" s="62">
        <v>725</v>
      </c>
      <c r="E23" s="47">
        <f t="shared" si="2"/>
        <v>23200</v>
      </c>
      <c r="F23" s="57">
        <v>32</v>
      </c>
      <c r="G23" s="32">
        <v>6214.81</v>
      </c>
      <c r="H23" s="44"/>
    </row>
    <row r="24" s="36" customFormat="1" ht="19" customHeight="1" spans="1:8">
      <c r="A24" s="44">
        <v>18</v>
      </c>
      <c r="B24" s="32" t="s">
        <v>30</v>
      </c>
      <c r="C24" s="64">
        <v>65</v>
      </c>
      <c r="D24" s="62">
        <v>725</v>
      </c>
      <c r="E24" s="47">
        <f t="shared" si="2"/>
        <v>47125</v>
      </c>
      <c r="F24" s="57">
        <v>65</v>
      </c>
      <c r="G24" s="32">
        <v>11666.24</v>
      </c>
      <c r="H24" s="44"/>
    </row>
    <row r="25" s="36" customFormat="1" ht="19" customHeight="1" spans="1:8">
      <c r="A25" s="44">
        <v>19</v>
      </c>
      <c r="B25" s="32" t="s">
        <v>31</v>
      </c>
      <c r="C25" s="64">
        <v>31</v>
      </c>
      <c r="D25" s="62">
        <v>725</v>
      </c>
      <c r="E25" s="47">
        <f t="shared" si="2"/>
        <v>22475</v>
      </c>
      <c r="F25" s="57">
        <v>31</v>
      </c>
      <c r="G25" s="32">
        <v>5641.65</v>
      </c>
      <c r="H25" s="44"/>
    </row>
    <row r="26" s="36" customFormat="1" ht="19" customHeight="1" spans="1:8">
      <c r="A26" s="44">
        <v>20</v>
      </c>
      <c r="B26" s="32" t="s">
        <v>32</v>
      </c>
      <c r="C26" s="64">
        <v>25</v>
      </c>
      <c r="D26" s="62">
        <v>725</v>
      </c>
      <c r="E26" s="47">
        <f t="shared" si="2"/>
        <v>18125</v>
      </c>
      <c r="F26" s="57">
        <v>23</v>
      </c>
      <c r="G26" s="32">
        <v>4360.19</v>
      </c>
      <c r="H26" s="44"/>
    </row>
    <row r="27" s="36" customFormat="1" ht="19" customHeight="1" spans="1:8">
      <c r="A27" s="44">
        <v>21</v>
      </c>
      <c r="B27" s="32" t="s">
        <v>33</v>
      </c>
      <c r="C27" s="64">
        <v>28</v>
      </c>
      <c r="D27" s="62">
        <v>725</v>
      </c>
      <c r="E27" s="47">
        <f t="shared" si="2"/>
        <v>20300</v>
      </c>
      <c r="F27" s="57">
        <v>27</v>
      </c>
      <c r="G27" s="32">
        <v>5097.48</v>
      </c>
      <c r="H27" s="44"/>
    </row>
    <row r="28" s="36" customFormat="1" ht="19" customHeight="1" spans="1:8">
      <c r="A28" s="44">
        <v>22</v>
      </c>
      <c r="B28" s="44" t="s">
        <v>34</v>
      </c>
      <c r="C28" s="64">
        <v>10</v>
      </c>
      <c r="D28" s="62">
        <v>725</v>
      </c>
      <c r="E28" s="47">
        <f t="shared" si="2"/>
        <v>7250</v>
      </c>
      <c r="F28" s="48">
        <v>10</v>
      </c>
      <c r="G28" s="44">
        <v>2063.84</v>
      </c>
      <c r="H28" s="44"/>
    </row>
    <row r="29" s="36" customFormat="1" ht="19" customHeight="1" spans="1:8">
      <c r="A29" s="52"/>
      <c r="B29" s="67" t="s">
        <v>35</v>
      </c>
      <c r="C29" s="65">
        <f>SUM(C21:C28)</f>
        <v>256</v>
      </c>
      <c r="D29" s="68">
        <f>SUM(D21:D28)</f>
        <v>5800</v>
      </c>
      <c r="E29" s="65">
        <f>SUM(E21:E28)</f>
        <v>185600</v>
      </c>
      <c r="F29" s="69">
        <f>SUM(F21:F28)</f>
        <v>254</v>
      </c>
      <c r="G29" s="69">
        <f>SUM(G21:G28)</f>
        <v>47593.67</v>
      </c>
      <c r="H29" s="52"/>
    </row>
    <row r="30" s="36" customFormat="1" ht="19" customHeight="1" spans="1:8">
      <c r="A30" s="44">
        <v>23</v>
      </c>
      <c r="B30" s="70" t="s">
        <v>36</v>
      </c>
      <c r="C30" s="64">
        <v>126</v>
      </c>
      <c r="D30" s="62">
        <v>725</v>
      </c>
      <c r="E30" s="47">
        <f>C30*D30</f>
        <v>91350</v>
      </c>
      <c r="F30" s="71">
        <v>116</v>
      </c>
      <c r="G30" s="44">
        <v>22392.06</v>
      </c>
      <c r="H30" s="44"/>
    </row>
    <row r="31" s="36" customFormat="1" ht="19" customHeight="1" spans="1:8">
      <c r="A31" s="44">
        <v>24</v>
      </c>
      <c r="B31" s="70" t="s">
        <v>37</v>
      </c>
      <c r="C31" s="64">
        <v>19</v>
      </c>
      <c r="D31" s="62">
        <v>725</v>
      </c>
      <c r="E31" s="47">
        <f>C31*D31</f>
        <v>13775</v>
      </c>
      <c r="F31" s="72">
        <v>19</v>
      </c>
      <c r="G31" s="44">
        <v>3732.28</v>
      </c>
      <c r="H31" s="44"/>
    </row>
    <row r="32" s="36" customFormat="1" ht="19" customHeight="1" spans="1:8">
      <c r="A32" s="44">
        <v>25</v>
      </c>
      <c r="B32" s="70" t="s">
        <v>38</v>
      </c>
      <c r="C32" s="64">
        <v>14</v>
      </c>
      <c r="D32" s="62">
        <v>725</v>
      </c>
      <c r="E32" s="47">
        <f>C32*D32</f>
        <v>10150</v>
      </c>
      <c r="F32" s="73">
        <v>14</v>
      </c>
      <c r="G32" s="44">
        <v>2531.89</v>
      </c>
      <c r="H32" s="44"/>
    </row>
    <row r="33" s="36" customFormat="1" ht="19" customHeight="1" spans="1:8">
      <c r="A33" s="44">
        <v>26</v>
      </c>
      <c r="B33" s="70" t="s">
        <v>39</v>
      </c>
      <c r="C33" s="64">
        <v>26</v>
      </c>
      <c r="D33" s="62">
        <v>725</v>
      </c>
      <c r="E33" s="47">
        <f>C33*D33</f>
        <v>18850</v>
      </c>
      <c r="F33" s="74">
        <v>25</v>
      </c>
      <c r="G33" s="44">
        <v>4592.47</v>
      </c>
      <c r="H33" s="44"/>
    </row>
    <row r="34" s="36" customFormat="1" ht="19" customHeight="1" spans="1:8">
      <c r="A34" s="44">
        <v>27</v>
      </c>
      <c r="B34" s="70" t="s">
        <v>40</v>
      </c>
      <c r="C34" s="64">
        <v>17</v>
      </c>
      <c r="D34" s="62">
        <v>725</v>
      </c>
      <c r="E34" s="47">
        <f>C34*D34</f>
        <v>12325</v>
      </c>
      <c r="F34" s="75">
        <v>17</v>
      </c>
      <c r="G34" s="44">
        <v>3238.14</v>
      </c>
      <c r="H34" s="44"/>
    </row>
    <row r="35" s="36" customFormat="1" ht="19" customHeight="1" spans="1:8">
      <c r="A35" s="52"/>
      <c r="B35" s="67" t="s">
        <v>41</v>
      </c>
      <c r="C35" s="65">
        <f>SUM(C30:C34)</f>
        <v>202</v>
      </c>
      <c r="D35" s="68">
        <f>SUM(D30:D34)</f>
        <v>3625</v>
      </c>
      <c r="E35" s="65">
        <f>SUM(E30:E34)</f>
        <v>146450</v>
      </c>
      <c r="F35" s="69">
        <f>SUM(F30:F34)</f>
        <v>191</v>
      </c>
      <c r="G35" s="69">
        <f>SUM(G30:G34)</f>
        <v>36486.84</v>
      </c>
      <c r="H35" s="52"/>
    </row>
    <row r="36" ht="19" customHeight="1" spans="1:8">
      <c r="A36" s="44">
        <v>28</v>
      </c>
      <c r="B36" s="70" t="s">
        <v>42</v>
      </c>
      <c r="C36" s="64">
        <v>232</v>
      </c>
      <c r="D36" s="62">
        <v>725</v>
      </c>
      <c r="E36" s="47">
        <f>C36*D36</f>
        <v>168200</v>
      </c>
      <c r="F36" s="76">
        <v>214</v>
      </c>
      <c r="G36" s="44">
        <v>39679.37</v>
      </c>
      <c r="H36" s="44"/>
    </row>
    <row r="37" ht="19" customHeight="1" spans="1:8">
      <c r="A37" s="44">
        <v>29</v>
      </c>
      <c r="B37" s="70" t="s">
        <v>43</v>
      </c>
      <c r="C37" s="64">
        <v>23</v>
      </c>
      <c r="D37" s="62">
        <v>725</v>
      </c>
      <c r="E37" s="47">
        <f>C37*D37</f>
        <v>16675</v>
      </c>
      <c r="F37" s="76">
        <v>21</v>
      </c>
      <c r="G37" s="9">
        <v>4041.73</v>
      </c>
      <c r="H37" s="44"/>
    </row>
    <row r="38" ht="19" customHeight="1" spans="1:8">
      <c r="A38" s="44">
        <v>30</v>
      </c>
      <c r="B38" s="70" t="s">
        <v>44</v>
      </c>
      <c r="C38" s="64">
        <v>39</v>
      </c>
      <c r="D38" s="62">
        <v>725</v>
      </c>
      <c r="E38" s="47">
        <f>C38*D38</f>
        <v>28275</v>
      </c>
      <c r="F38" s="76">
        <v>39</v>
      </c>
      <c r="G38" s="44">
        <v>7453.27</v>
      </c>
      <c r="H38" s="44"/>
    </row>
    <row r="39" ht="19" customHeight="1" spans="1:8">
      <c r="A39" s="44">
        <v>31</v>
      </c>
      <c r="B39" s="70" t="s">
        <v>45</v>
      </c>
      <c r="C39" s="64">
        <v>43</v>
      </c>
      <c r="D39" s="62">
        <v>725</v>
      </c>
      <c r="E39" s="47">
        <f>C39*D39</f>
        <v>31175</v>
      </c>
      <c r="F39" s="76">
        <v>43</v>
      </c>
      <c r="G39" s="44">
        <v>8138.49</v>
      </c>
      <c r="H39" s="44"/>
    </row>
    <row r="40" ht="19" customHeight="1" spans="1:8">
      <c r="A40" s="44">
        <v>32</v>
      </c>
      <c r="B40" s="70" t="s">
        <v>46</v>
      </c>
      <c r="C40" s="64">
        <v>49</v>
      </c>
      <c r="D40" s="62">
        <v>725</v>
      </c>
      <c r="E40" s="47">
        <f>C40*D40</f>
        <v>35525</v>
      </c>
      <c r="F40" s="76">
        <v>45</v>
      </c>
      <c r="G40" s="44">
        <v>8423.99</v>
      </c>
      <c r="H40" s="44"/>
    </row>
    <row r="41" ht="19" customHeight="1" spans="1:8">
      <c r="A41" s="52"/>
      <c r="B41" s="67" t="s">
        <v>47</v>
      </c>
      <c r="C41" s="65">
        <f>SUM(C36:C40)</f>
        <v>386</v>
      </c>
      <c r="D41" s="68">
        <f>SUM(D36:D40)</f>
        <v>3625</v>
      </c>
      <c r="E41" s="65">
        <f>SUM(E36:E40)</f>
        <v>279850</v>
      </c>
      <c r="F41" s="69">
        <f>SUM(F36:F40)</f>
        <v>362</v>
      </c>
      <c r="G41" s="69">
        <f>SUM(G36:G40)</f>
        <v>67736.85</v>
      </c>
      <c r="H41" s="52"/>
    </row>
    <row r="42" ht="19" customHeight="1" spans="1:8">
      <c r="A42" s="44">
        <v>33</v>
      </c>
      <c r="B42" s="70" t="s">
        <v>48</v>
      </c>
      <c r="C42" s="64">
        <v>124</v>
      </c>
      <c r="D42" s="62">
        <v>725</v>
      </c>
      <c r="E42" s="47">
        <f t="shared" ref="E42:E46" si="3">C42*D42</f>
        <v>89900</v>
      </c>
      <c r="F42" s="48">
        <v>124</v>
      </c>
      <c r="G42" s="44">
        <v>22771.27</v>
      </c>
      <c r="H42" s="44"/>
    </row>
    <row r="43" ht="19" customHeight="1" spans="1:8">
      <c r="A43" s="44">
        <v>34</v>
      </c>
      <c r="B43" s="70" t="s">
        <v>49</v>
      </c>
      <c r="C43" s="64">
        <v>16</v>
      </c>
      <c r="D43" s="62">
        <v>725</v>
      </c>
      <c r="E43" s="47">
        <f t="shared" si="3"/>
        <v>11600</v>
      </c>
      <c r="F43" s="48">
        <v>16</v>
      </c>
      <c r="G43" s="44">
        <v>3144.52</v>
      </c>
      <c r="H43" s="44"/>
    </row>
    <row r="44" ht="19" customHeight="1" spans="1:8">
      <c r="A44" s="44">
        <v>35</v>
      </c>
      <c r="B44" s="70" t="s">
        <v>50</v>
      </c>
      <c r="C44" s="64">
        <v>25</v>
      </c>
      <c r="D44" s="62">
        <v>725</v>
      </c>
      <c r="E44" s="47">
        <f t="shared" si="3"/>
        <v>18125</v>
      </c>
      <c r="F44" s="48">
        <v>25</v>
      </c>
      <c r="G44" s="44">
        <v>4717.72</v>
      </c>
      <c r="H44" s="44"/>
    </row>
    <row r="45" ht="19" customHeight="1" spans="1:8">
      <c r="A45" s="44">
        <v>36</v>
      </c>
      <c r="B45" s="70" t="s">
        <v>51</v>
      </c>
      <c r="C45" s="64">
        <v>28</v>
      </c>
      <c r="D45" s="62">
        <v>725</v>
      </c>
      <c r="E45" s="47">
        <f t="shared" si="3"/>
        <v>20300</v>
      </c>
      <c r="F45" s="48">
        <v>28</v>
      </c>
      <c r="G45" s="44">
        <v>5389.73</v>
      </c>
      <c r="H45" s="44"/>
    </row>
    <row r="46" ht="19" customHeight="1" spans="1:8">
      <c r="A46" s="44">
        <v>37</v>
      </c>
      <c r="B46" s="70" t="s">
        <v>52</v>
      </c>
      <c r="C46" s="64">
        <v>26</v>
      </c>
      <c r="D46" s="62">
        <v>725</v>
      </c>
      <c r="E46" s="47">
        <f t="shared" si="3"/>
        <v>18850</v>
      </c>
      <c r="F46" s="48">
        <v>26</v>
      </c>
      <c r="G46" s="44">
        <v>4746.93</v>
      </c>
      <c r="H46" s="44"/>
    </row>
    <row r="47" ht="19" customHeight="1" spans="1:8">
      <c r="A47" s="52"/>
      <c r="B47" s="67" t="s">
        <v>53</v>
      </c>
      <c r="C47" s="65">
        <f>SUM(C42:C46)</f>
        <v>219</v>
      </c>
      <c r="D47" s="68">
        <f>SUM(D42:D46)</f>
        <v>3625</v>
      </c>
      <c r="E47" s="65">
        <f>SUM(E42:E46)</f>
        <v>158775</v>
      </c>
      <c r="F47" s="69">
        <f>SUM(F42:F46)</f>
        <v>219</v>
      </c>
      <c r="G47" s="69">
        <f>SUM(G42:G46)</f>
        <v>40770.17</v>
      </c>
      <c r="H47" s="52"/>
    </row>
    <row r="48" ht="19" customHeight="1" spans="1:8">
      <c r="A48" s="44">
        <v>38</v>
      </c>
      <c r="B48" s="70" t="s">
        <v>54</v>
      </c>
      <c r="C48" s="64">
        <v>75</v>
      </c>
      <c r="D48" s="62">
        <v>725</v>
      </c>
      <c r="E48" s="47">
        <f t="shared" ref="E48:E51" si="4">C48*D48</f>
        <v>54375</v>
      </c>
      <c r="F48" s="48">
        <v>75</v>
      </c>
      <c r="G48" s="44">
        <v>14034.23</v>
      </c>
      <c r="H48" s="44"/>
    </row>
    <row r="49" ht="19" customHeight="1" spans="1:8">
      <c r="A49" s="44">
        <v>39</v>
      </c>
      <c r="B49" s="70" t="s">
        <v>55</v>
      </c>
      <c r="C49" s="64">
        <v>32</v>
      </c>
      <c r="D49" s="62">
        <v>725</v>
      </c>
      <c r="E49" s="47">
        <f t="shared" si="4"/>
        <v>23200</v>
      </c>
      <c r="F49" s="48">
        <v>32</v>
      </c>
      <c r="G49" s="44">
        <v>5766.99</v>
      </c>
      <c r="H49" s="44"/>
    </row>
    <row r="50" ht="19" customHeight="1" spans="1:8">
      <c r="A50" s="52"/>
      <c r="B50" s="67" t="s">
        <v>56</v>
      </c>
      <c r="C50" s="77">
        <f>SUM(C48:C49)</f>
        <v>107</v>
      </c>
      <c r="D50" s="68">
        <f>SUM(D48:D49)</f>
        <v>1450</v>
      </c>
      <c r="E50" s="65">
        <f>SUM(E48:E49)</f>
        <v>77575</v>
      </c>
      <c r="F50" s="69">
        <f>SUM(F48:F49)</f>
        <v>107</v>
      </c>
      <c r="G50" s="69">
        <f>SUM(G48:G49)</f>
        <v>19801.22</v>
      </c>
      <c r="H50" s="67"/>
    </row>
    <row r="51" ht="19" customHeight="1" spans="1:8">
      <c r="A51" s="44">
        <v>40</v>
      </c>
      <c r="B51" s="70" t="s">
        <v>57</v>
      </c>
      <c r="C51" s="45">
        <v>35</v>
      </c>
      <c r="D51" s="46">
        <v>725</v>
      </c>
      <c r="E51" s="47">
        <f t="shared" si="4"/>
        <v>25375</v>
      </c>
      <c r="F51" s="78">
        <v>33</v>
      </c>
      <c r="G51" s="44">
        <v>6557.51</v>
      </c>
      <c r="H51" s="44"/>
    </row>
    <row r="52" ht="19" customHeight="1" spans="1:8">
      <c r="A52" s="52"/>
      <c r="B52" s="67" t="s">
        <v>58</v>
      </c>
      <c r="C52" s="65">
        <f>SUM(C51:C51)</f>
        <v>35</v>
      </c>
      <c r="D52" s="65">
        <f>SUM(D51:D51)</f>
        <v>725</v>
      </c>
      <c r="E52" s="65">
        <f>SUM(E51:E51)</f>
        <v>25375</v>
      </c>
      <c r="F52" s="69">
        <f>SUM(F51:F51)</f>
        <v>33</v>
      </c>
      <c r="G52" s="69">
        <f>SUM(G51:G51)</f>
        <v>6557.51</v>
      </c>
      <c r="H52" s="52"/>
    </row>
    <row r="53" ht="19" customHeight="1" spans="1:8">
      <c r="A53" s="79" t="s">
        <v>59</v>
      </c>
      <c r="B53" s="79"/>
      <c r="C53" s="79">
        <f>C52+C50+C47+C41+C35+C29+C20+C17+C14</f>
        <v>2879</v>
      </c>
      <c r="D53" s="80"/>
      <c r="E53" s="80"/>
      <c r="F53" s="81"/>
      <c r="G53" s="82">
        <f>G14+G17+G20+G29+G35+G41+G47+G50+G52</f>
        <v>515981.08</v>
      </c>
      <c r="H53" s="83"/>
    </row>
  </sheetData>
  <mergeCells count="10">
    <mergeCell ref="A1:H1"/>
    <mergeCell ref="A53:B53"/>
    <mergeCell ref="A2:A3"/>
    <mergeCell ref="B2:B3"/>
    <mergeCell ref="C2:C3"/>
    <mergeCell ref="D2:D3"/>
    <mergeCell ref="E2:E3"/>
    <mergeCell ref="F2:F3"/>
    <mergeCell ref="G2:G3"/>
    <mergeCell ref="H2:H3"/>
  </mergeCells>
  <pageMargins left="1.0625" right="1.14166666666667" top="0.66875" bottom="0.472222222222222" header="0.5" footer="0.511805555555556"/>
  <pageSetup paperSize="9" scale="92" fitToHeight="0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6"/>
  <sheetViews>
    <sheetView workbookViewId="0">
      <selection activeCell="I25" sqref="I25"/>
    </sheetView>
  </sheetViews>
  <sheetFormatPr defaultColWidth="9" defaultRowHeight="13.5"/>
  <cols>
    <col min="1" max="1" width="11.3583333333333" style="1" customWidth="1"/>
    <col min="2" max="2" width="38.5" style="1" customWidth="1"/>
    <col min="3" max="3" width="18.3833333333333" style="1" customWidth="1"/>
    <col min="4" max="4" width="18.3833333333333" style="1" hidden="1" customWidth="1"/>
    <col min="5" max="7" width="18.3833333333333" style="1" customWidth="1"/>
    <col min="8" max="9" width="18.3833333333333" style="2" customWidth="1"/>
    <col min="10" max="10" width="10.5" style="1" customWidth="1"/>
    <col min="11" max="16384" width="9" style="1"/>
  </cols>
  <sheetData>
    <row r="1" ht="45" customHeight="1" spans="1:10">
      <c r="A1" s="3" t="s">
        <v>60</v>
      </c>
      <c r="B1" s="3"/>
      <c r="C1" s="3"/>
      <c r="D1" s="3"/>
      <c r="E1" s="3"/>
      <c r="F1" s="3"/>
      <c r="G1" s="3"/>
      <c r="H1" s="4"/>
      <c r="I1" s="4"/>
      <c r="J1" s="3"/>
    </row>
    <row r="2" ht="22" customHeight="1" spans="1:10">
      <c r="A2" s="5" t="s">
        <v>1</v>
      </c>
      <c r="B2" s="5" t="s">
        <v>2</v>
      </c>
      <c r="C2" s="6" t="s">
        <v>61</v>
      </c>
      <c r="D2" s="7" t="s">
        <v>62</v>
      </c>
      <c r="E2" s="7" t="s">
        <v>63</v>
      </c>
      <c r="F2" s="7" t="s">
        <v>64</v>
      </c>
      <c r="G2" s="7" t="s">
        <v>65</v>
      </c>
      <c r="H2" s="8" t="s">
        <v>6</v>
      </c>
      <c r="I2" s="28" t="s">
        <v>7</v>
      </c>
      <c r="J2" s="5" t="s">
        <v>8</v>
      </c>
    </row>
    <row r="3" ht="12" customHeight="1" spans="1:10">
      <c r="A3" s="5"/>
      <c r="B3" s="5"/>
      <c r="C3" s="6"/>
      <c r="D3" s="7"/>
      <c r="E3" s="7"/>
      <c r="F3" s="7"/>
      <c r="G3" s="7"/>
      <c r="H3" s="8"/>
      <c r="I3" s="29"/>
      <c r="J3" s="5"/>
    </row>
    <row r="4" ht="27" customHeight="1" spans="1:10">
      <c r="A4" s="9">
        <v>1</v>
      </c>
      <c r="B4" s="10" t="s">
        <v>66</v>
      </c>
      <c r="C4" s="11" t="s">
        <v>67</v>
      </c>
      <c r="D4" s="12" t="s">
        <v>68</v>
      </c>
      <c r="E4" s="13">
        <v>101</v>
      </c>
      <c r="F4" s="14">
        <v>1</v>
      </c>
      <c r="G4" s="13">
        <v>625</v>
      </c>
      <c r="H4" s="15">
        <v>101</v>
      </c>
      <c r="I4" s="30">
        <v>16324.45</v>
      </c>
      <c r="J4" s="9"/>
    </row>
    <row r="5" ht="27" customHeight="1" spans="1:10">
      <c r="A5" s="9">
        <v>2</v>
      </c>
      <c r="B5" s="10" t="s">
        <v>69</v>
      </c>
      <c r="C5" s="11" t="s">
        <v>70</v>
      </c>
      <c r="D5" s="12" t="s">
        <v>68</v>
      </c>
      <c r="E5" s="13">
        <v>780</v>
      </c>
      <c r="F5" s="14">
        <v>1</v>
      </c>
      <c r="G5" s="13">
        <v>750</v>
      </c>
      <c r="H5" s="15">
        <v>726</v>
      </c>
      <c r="I5" s="30">
        <v>138726.25</v>
      </c>
      <c r="J5" s="9"/>
    </row>
    <row r="6" ht="27" customHeight="1" spans="1:10">
      <c r="A6" s="9">
        <v>3</v>
      </c>
      <c r="B6" s="10" t="s">
        <v>71</v>
      </c>
      <c r="C6" s="11" t="s">
        <v>70</v>
      </c>
      <c r="D6" s="12" t="s">
        <v>68</v>
      </c>
      <c r="E6" s="13">
        <v>542</v>
      </c>
      <c r="F6" s="14">
        <v>1</v>
      </c>
      <c r="G6" s="13">
        <v>750</v>
      </c>
      <c r="H6" s="15">
        <v>527</v>
      </c>
      <c r="I6" s="30">
        <v>100792.36</v>
      </c>
      <c r="J6" s="9"/>
    </row>
    <row r="7" ht="27" customHeight="1" spans="1:10">
      <c r="A7" s="16" t="s">
        <v>19</v>
      </c>
      <c r="B7" s="17"/>
      <c r="C7" s="18"/>
      <c r="D7" s="18"/>
      <c r="E7" s="18">
        <f>SUM(E4:E6)</f>
        <v>1423</v>
      </c>
      <c r="F7" s="18"/>
      <c r="G7" s="18"/>
      <c r="H7" s="19">
        <f>SUM(H4:H6)</f>
        <v>1354</v>
      </c>
      <c r="I7" s="31">
        <f>SUM(I4:I6)</f>
        <v>255843.06</v>
      </c>
      <c r="J7" s="9"/>
    </row>
    <row r="8" ht="27" customHeight="1" spans="1:10">
      <c r="A8" s="9">
        <v>4</v>
      </c>
      <c r="B8" s="10" t="s">
        <v>72</v>
      </c>
      <c r="C8" s="11" t="s">
        <v>67</v>
      </c>
      <c r="D8" s="12" t="s">
        <v>68</v>
      </c>
      <c r="E8" s="13">
        <v>42</v>
      </c>
      <c r="F8" s="14">
        <v>1</v>
      </c>
      <c r="G8" s="13">
        <v>625</v>
      </c>
      <c r="H8" s="15">
        <v>42</v>
      </c>
      <c r="I8" s="9">
        <v>6835.53</v>
      </c>
      <c r="J8" s="9"/>
    </row>
    <row r="9" ht="27" customHeight="1" spans="1:10">
      <c r="A9" s="16" t="s">
        <v>22</v>
      </c>
      <c r="B9" s="17"/>
      <c r="C9" s="18"/>
      <c r="D9" s="18"/>
      <c r="E9" s="18">
        <f>SUM(E8:E8)</f>
        <v>42</v>
      </c>
      <c r="F9" s="18"/>
      <c r="G9" s="18"/>
      <c r="H9" s="19">
        <f>SUM(H8:H8)</f>
        <v>42</v>
      </c>
      <c r="I9" s="31">
        <f>SUM(I8:I8)</f>
        <v>6835.53</v>
      </c>
      <c r="J9" s="9"/>
    </row>
    <row r="10" ht="27" customHeight="1" spans="1:10">
      <c r="A10" s="9">
        <v>5</v>
      </c>
      <c r="B10" s="10" t="s">
        <v>73</v>
      </c>
      <c r="C10" s="11" t="s">
        <v>70</v>
      </c>
      <c r="D10" s="12" t="s">
        <v>68</v>
      </c>
      <c r="E10" s="13">
        <v>412</v>
      </c>
      <c r="F10" s="14">
        <v>1</v>
      </c>
      <c r="G10" s="13">
        <v>750</v>
      </c>
      <c r="H10" s="15">
        <v>378</v>
      </c>
      <c r="I10" s="32">
        <v>76111.2</v>
      </c>
      <c r="J10" s="9"/>
    </row>
    <row r="11" ht="27" customHeight="1" spans="1:10">
      <c r="A11" s="9">
        <v>6</v>
      </c>
      <c r="B11" s="10" t="s">
        <v>74</v>
      </c>
      <c r="C11" s="11" t="s">
        <v>67</v>
      </c>
      <c r="D11" s="12" t="s">
        <v>68</v>
      </c>
      <c r="E11" s="13">
        <v>105</v>
      </c>
      <c r="F11" s="14">
        <v>1</v>
      </c>
      <c r="G11" s="13">
        <v>625</v>
      </c>
      <c r="H11" s="15">
        <v>103</v>
      </c>
      <c r="I11" s="32">
        <v>16771.5</v>
      </c>
      <c r="J11" s="9"/>
    </row>
    <row r="12" ht="27" customHeight="1" spans="1:10">
      <c r="A12" s="16" t="s">
        <v>35</v>
      </c>
      <c r="B12" s="17"/>
      <c r="C12" s="20"/>
      <c r="D12" s="20"/>
      <c r="E12" s="20">
        <f>SUM(E10:E11)</f>
        <v>517</v>
      </c>
      <c r="F12" s="20"/>
      <c r="G12" s="20"/>
      <c r="H12" s="21">
        <f>SUM(H10:H11)</f>
        <v>481</v>
      </c>
      <c r="I12" s="33">
        <f>SUM(I10:I11)</f>
        <v>92882.7</v>
      </c>
      <c r="J12" s="9"/>
    </row>
    <row r="13" ht="27" customHeight="1" spans="1:10">
      <c r="A13" s="9">
        <v>7</v>
      </c>
      <c r="B13" s="10" t="s">
        <v>75</v>
      </c>
      <c r="C13" s="11" t="s">
        <v>70</v>
      </c>
      <c r="D13" s="12" t="s">
        <v>68</v>
      </c>
      <c r="E13" s="13">
        <v>249</v>
      </c>
      <c r="F13" s="14">
        <v>1</v>
      </c>
      <c r="G13" s="22" t="s">
        <v>76</v>
      </c>
      <c r="H13" s="15">
        <v>249</v>
      </c>
      <c r="I13" s="32">
        <v>46629.02</v>
      </c>
      <c r="J13" s="9"/>
    </row>
    <row r="14" ht="27" customHeight="1" spans="1:10">
      <c r="A14" s="9">
        <v>8</v>
      </c>
      <c r="B14" s="10" t="s">
        <v>77</v>
      </c>
      <c r="C14" s="11" t="s">
        <v>67</v>
      </c>
      <c r="D14" s="12" t="s">
        <v>68</v>
      </c>
      <c r="E14" s="13">
        <v>136</v>
      </c>
      <c r="F14" s="14">
        <v>1</v>
      </c>
      <c r="G14" s="22" t="s">
        <v>78</v>
      </c>
      <c r="H14" s="15">
        <v>136</v>
      </c>
      <c r="I14" s="32">
        <v>21313.68</v>
      </c>
      <c r="J14" s="9"/>
    </row>
    <row r="15" ht="27" customHeight="1" spans="1:10">
      <c r="A15" s="16" t="s">
        <v>41</v>
      </c>
      <c r="B15" s="17"/>
      <c r="C15" s="20"/>
      <c r="D15" s="20"/>
      <c r="E15" s="20">
        <f>SUM(E13:E14)</f>
        <v>385</v>
      </c>
      <c r="F15" s="20"/>
      <c r="G15" s="20"/>
      <c r="H15" s="21">
        <f>SUM(H13:H14)</f>
        <v>385</v>
      </c>
      <c r="I15" s="33">
        <f>SUM(I13:I14)</f>
        <v>67942.7</v>
      </c>
      <c r="J15" s="9"/>
    </row>
    <row r="16" ht="27" customHeight="1" spans="1:10">
      <c r="A16" s="9">
        <v>9</v>
      </c>
      <c r="B16" s="10" t="s">
        <v>79</v>
      </c>
      <c r="C16" s="11" t="s">
        <v>70</v>
      </c>
      <c r="D16" s="12" t="s">
        <v>68</v>
      </c>
      <c r="E16" s="13">
        <v>973</v>
      </c>
      <c r="F16" s="14">
        <v>1</v>
      </c>
      <c r="G16" s="13">
        <v>750</v>
      </c>
      <c r="H16" s="15">
        <v>955</v>
      </c>
      <c r="I16" s="32">
        <v>182589.61</v>
      </c>
      <c r="J16" s="9"/>
    </row>
    <row r="17" ht="27" customHeight="1" spans="1:10">
      <c r="A17" s="9">
        <v>10</v>
      </c>
      <c r="B17" s="10" t="s">
        <v>80</v>
      </c>
      <c r="C17" s="11" t="s">
        <v>67</v>
      </c>
      <c r="D17" s="12" t="s">
        <v>68</v>
      </c>
      <c r="E17" s="13">
        <v>191</v>
      </c>
      <c r="F17" s="14">
        <v>1</v>
      </c>
      <c r="G17" s="13">
        <v>625</v>
      </c>
      <c r="H17" s="15">
        <v>178</v>
      </c>
      <c r="I17" s="32">
        <v>28823.53</v>
      </c>
      <c r="J17" s="9"/>
    </row>
    <row r="18" ht="27" customHeight="1" spans="1:10">
      <c r="A18" s="16" t="s">
        <v>47</v>
      </c>
      <c r="B18" s="17"/>
      <c r="C18" s="20"/>
      <c r="D18" s="20"/>
      <c r="E18" s="20">
        <f>SUM(E16:E17)</f>
        <v>1164</v>
      </c>
      <c r="F18" s="20"/>
      <c r="G18" s="20"/>
      <c r="H18" s="21">
        <f>SUM(H16:H17)</f>
        <v>1133</v>
      </c>
      <c r="I18" s="33">
        <f>SUM(I16:I17)</f>
        <v>211413.14</v>
      </c>
      <c r="J18" s="9"/>
    </row>
    <row r="19" ht="27" customHeight="1" spans="1:10">
      <c r="A19" s="9">
        <v>11</v>
      </c>
      <c r="B19" s="10" t="s">
        <v>81</v>
      </c>
      <c r="C19" s="11" t="s">
        <v>70</v>
      </c>
      <c r="D19" s="12" t="s">
        <v>68</v>
      </c>
      <c r="E19" s="13">
        <v>746</v>
      </c>
      <c r="F19" s="14">
        <v>1</v>
      </c>
      <c r="G19" s="13">
        <v>750</v>
      </c>
      <c r="H19" s="15">
        <v>745</v>
      </c>
      <c r="I19" s="32">
        <v>138233.37</v>
      </c>
      <c r="J19" s="9"/>
    </row>
    <row r="20" ht="27" customHeight="1" spans="1:10">
      <c r="A20" s="9">
        <v>12</v>
      </c>
      <c r="B20" s="10" t="s">
        <v>82</v>
      </c>
      <c r="C20" s="11" t="s">
        <v>67</v>
      </c>
      <c r="D20" s="12" t="s">
        <v>68</v>
      </c>
      <c r="E20" s="13">
        <v>206</v>
      </c>
      <c r="F20" s="14">
        <v>1</v>
      </c>
      <c r="G20" s="13">
        <v>625</v>
      </c>
      <c r="H20" s="15">
        <v>206</v>
      </c>
      <c r="I20" s="32">
        <v>30903.82</v>
      </c>
      <c r="J20" s="9"/>
    </row>
    <row r="21" ht="27" customHeight="1" spans="1:10">
      <c r="A21" s="9">
        <v>13</v>
      </c>
      <c r="B21" s="10" t="s">
        <v>83</v>
      </c>
      <c r="C21" s="11" t="s">
        <v>67</v>
      </c>
      <c r="D21" s="12" t="s">
        <v>68</v>
      </c>
      <c r="E21" s="13">
        <v>40</v>
      </c>
      <c r="F21" s="14">
        <v>1</v>
      </c>
      <c r="G21" s="13">
        <v>625</v>
      </c>
      <c r="H21" s="15">
        <v>40</v>
      </c>
      <c r="I21" s="32">
        <v>6366.96</v>
      </c>
      <c r="J21" s="9"/>
    </row>
    <row r="22" ht="27" customHeight="1" spans="1:10">
      <c r="A22" s="16" t="s">
        <v>53</v>
      </c>
      <c r="B22" s="17"/>
      <c r="C22" s="20"/>
      <c r="D22" s="20"/>
      <c r="E22" s="20">
        <f>SUM(E19:E21)</f>
        <v>992</v>
      </c>
      <c r="F22" s="20"/>
      <c r="G22" s="20"/>
      <c r="H22" s="21">
        <f>SUM(H19:H21)</f>
        <v>991</v>
      </c>
      <c r="I22" s="33">
        <f>SUM(I19:I21)</f>
        <v>175504.15</v>
      </c>
      <c r="J22" s="9"/>
    </row>
    <row r="23" ht="27" customHeight="1" spans="1:10">
      <c r="A23" s="9">
        <v>14</v>
      </c>
      <c r="B23" s="10" t="s">
        <v>84</v>
      </c>
      <c r="C23" s="11" t="s">
        <v>67</v>
      </c>
      <c r="D23" s="12" t="s">
        <v>68</v>
      </c>
      <c r="E23" s="13">
        <v>62</v>
      </c>
      <c r="F23" s="14">
        <v>1</v>
      </c>
      <c r="G23" s="13">
        <v>625</v>
      </c>
      <c r="H23" s="15">
        <v>62</v>
      </c>
      <c r="I23" s="9">
        <v>9772.25</v>
      </c>
      <c r="J23" s="9"/>
    </row>
    <row r="24" ht="27" customHeight="1" spans="1:10">
      <c r="A24" s="16" t="s">
        <v>56</v>
      </c>
      <c r="B24" s="17"/>
      <c r="C24" s="18"/>
      <c r="D24" s="18"/>
      <c r="E24" s="18">
        <f>SUM(E23:E23)</f>
        <v>62</v>
      </c>
      <c r="F24" s="18"/>
      <c r="G24" s="18"/>
      <c r="H24" s="19">
        <f>SUM(H23:H23)</f>
        <v>62</v>
      </c>
      <c r="I24" s="31">
        <f>SUM(I23:I23)</f>
        <v>9772.25</v>
      </c>
      <c r="J24" s="9"/>
    </row>
    <row r="25" ht="27" customHeight="1" spans="1:10">
      <c r="A25" s="23" t="s">
        <v>59</v>
      </c>
      <c r="B25" s="24"/>
      <c r="C25" s="24"/>
      <c r="D25" s="24"/>
      <c r="E25" s="24"/>
      <c r="F25" s="24"/>
      <c r="G25" s="24"/>
      <c r="H25" s="25"/>
      <c r="I25" s="34">
        <f>I7+I9+I12+I15+I18+I22+I24</f>
        <v>820193.53</v>
      </c>
      <c r="J25" s="35"/>
    </row>
    <row r="26" ht="22" customHeight="1" spans="1:10">
      <c r="A26" s="26"/>
      <c r="B26" s="26"/>
      <c r="C26" s="26"/>
      <c r="D26" s="26"/>
      <c r="E26" s="26"/>
      <c r="F26" s="26"/>
      <c r="G26" s="26"/>
      <c r="H26" s="27"/>
      <c r="I26" s="27"/>
      <c r="J26" s="26"/>
    </row>
  </sheetData>
  <mergeCells count="19">
    <mergeCell ref="A1:J1"/>
    <mergeCell ref="A7:B7"/>
    <mergeCell ref="A9:B9"/>
    <mergeCell ref="A12:B12"/>
    <mergeCell ref="A15:B15"/>
    <mergeCell ref="A18:B18"/>
    <mergeCell ref="A22:B22"/>
    <mergeCell ref="A24:B24"/>
    <mergeCell ref="A25:H25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</mergeCells>
  <pageMargins left="1.02361111111111" right="0.904861111111111" top="0.550694444444444" bottom="0.472222222222222" header="0.5" footer="0.511805555555556"/>
  <pageSetup paperSize="9" scale="74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2025年9月学前教育</vt:lpstr>
      <vt:lpstr>2025年9月义务教育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G-Eazy</cp:lastModifiedBy>
  <dcterms:created xsi:type="dcterms:W3CDTF">2025-03-24T03:16:00Z</dcterms:created>
  <dcterms:modified xsi:type="dcterms:W3CDTF">2025-10-30T08:57:15Z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0091586D4770474892BA35DF2FA7414A_12</vt:lpwstr>
  </property>
</Properties>
</file>