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打印" sheetId="13" r:id="rId1"/>
  </sheets>
  <definedNames>
    <definedName name="_xlnm._FilterDatabase" localSheetId="0" hidden="1">打印!$A$1:$I$51</definedName>
    <definedName name="_xlnm.Print_Titles" localSheetId="0">打印!$2:$3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<sst xmlns="http://schemas.openxmlformats.org/spreadsheetml/2006/main" count="96" uniqueCount="61">
  <si>
    <t>2025年秋季学期义务教育家庭经济困难非寄宿生补助发放公示表</t>
  </si>
  <si>
    <t>序号</t>
  </si>
  <si>
    <t>学校名称</t>
  </si>
  <si>
    <t>性质</t>
  </si>
  <si>
    <t>学生
人数</t>
  </si>
  <si>
    <t>寄宿生人数</t>
  </si>
  <si>
    <t>非寄宿生人数</t>
  </si>
  <si>
    <t>2025年秋季非寄宿生</t>
  </si>
  <si>
    <t xml:space="preserve"> 非寄宿生
 拨付标准</t>
  </si>
  <si>
    <t>所需金额</t>
  </si>
  <si>
    <t>全县合计</t>
  </si>
  <si>
    <t>第一小学</t>
  </si>
  <si>
    <t>小学</t>
  </si>
  <si>
    <t>第二小学</t>
  </si>
  <si>
    <t>第三小学</t>
  </si>
  <si>
    <t>第五小学</t>
  </si>
  <si>
    <t>第六小学</t>
  </si>
  <si>
    <t>江宁实验小学</t>
  </si>
  <si>
    <t>第一中学</t>
  </si>
  <si>
    <t>初中</t>
  </si>
  <si>
    <t>第二中学</t>
  </si>
  <si>
    <t>县直合计</t>
  </si>
  <si>
    <t>科克苏镇科克苏小学</t>
  </si>
  <si>
    <t>科克苏镇合计</t>
  </si>
  <si>
    <t>科克苏镇寄宿制中心小学</t>
  </si>
  <si>
    <t>马场合计</t>
  </si>
  <si>
    <t>齐勒乌泽克镇寄宿制初级中学</t>
  </si>
  <si>
    <t>齐勒乌泽克镇中心小学</t>
  </si>
  <si>
    <t>齐勒乌泽克镇阿克奇小学</t>
  </si>
  <si>
    <t>齐勒乌泽克镇阿腾套教学点</t>
  </si>
  <si>
    <t>小学教学点</t>
  </si>
  <si>
    <t>齐勒乌泽克镇巴喀勒克教学点</t>
  </si>
  <si>
    <t>齐勒乌泽克镇阔布小学</t>
  </si>
  <si>
    <t>齐勒乌泽克镇苏阿苏牧业小学</t>
  </si>
  <si>
    <t>齐勒乌泽克镇托尔特库勒小学</t>
  </si>
  <si>
    <t>齐勒乌泽克镇吾尔塔米斯教学点</t>
  </si>
  <si>
    <t>齐勒乌泽克镇合计</t>
  </si>
  <si>
    <t>阔克铁热克柯尔克孜族乡寄宿制初级中学</t>
  </si>
  <si>
    <t>阔克铁热克柯尔克孜族乡寄宿制中心小学</t>
  </si>
  <si>
    <t>阔克铁热克柯尔克孜族乡霍斯托别小学</t>
  </si>
  <si>
    <t>阔克铁热克柯尔克孜族乡萨尔阔布小学</t>
  </si>
  <si>
    <t>阔克铁热克柯尔克孜族乡合计</t>
  </si>
  <si>
    <t>乔拉克铁热克镇寄宿制初级中学</t>
  </si>
  <si>
    <t>乔拉克铁热克镇寄宿制小学</t>
  </si>
  <si>
    <t>乔拉克铁热克镇红泉教学点</t>
  </si>
  <si>
    <t>乔拉克铁热克镇孟布拉克小学</t>
  </si>
  <si>
    <t>乔拉克铁热克镇萨尔阔布小学</t>
  </si>
  <si>
    <t>乔拉克铁热克镇套乔拉克铁热克牧业寄宿制小学</t>
  </si>
  <si>
    <t>乔拉克铁热克镇合计</t>
  </si>
  <si>
    <t>喀拉达拉镇寄宿制初级中学</t>
  </si>
  <si>
    <t>喀拉达拉镇寄宿制小学</t>
  </si>
  <si>
    <t>喀拉达拉镇翁格尔塔斯小学</t>
  </si>
  <si>
    <t>喀拉达拉镇布里坎教学点</t>
  </si>
  <si>
    <t>喀拉达拉镇加尔阔拉小学</t>
  </si>
  <si>
    <t>喀拉达拉镇喀甫萨朗牧业寄宿制小学</t>
  </si>
  <si>
    <t>喀拉达拉镇合计</t>
  </si>
  <si>
    <t>喀拉托海镇寄宿制中心小学</t>
  </si>
  <si>
    <t>喀拉托海镇库木托别小学</t>
  </si>
  <si>
    <t>喀拉托海镇合计</t>
  </si>
  <si>
    <t>呼吉尔特蒙古族乡中心小学</t>
  </si>
  <si>
    <t>呼吉尔特蒙古族乡合计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</si>
</sst>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pane ySplit="4" topLeftCell="A5" activePane="bottomLeft" state="frozen"/>
      <selection/>
      <selection pane="bottomLeft" activeCell="M8" sqref="M8"/>
    </sheetView>
  </sheetViews>
  <sheetFormatPr defaultColWidth="9" defaultRowHeight="14.4"/>
  <cols>
    <col min="1" max="1" width="4.12962962962963" style="1" customWidth="1"/>
    <col min="2" max="2" width="45.0648148148148" style="3" customWidth="1"/>
    <col min="3" max="3" width="8.73148148148148" style="3" customWidth="1"/>
    <col min="4" max="4" width="8.73148148148148" style="1" customWidth="1"/>
    <col min="5" max="9" width="13.6296296296296" style="1" customWidth="1"/>
    <col min="10" max="10" width="9.25" style="1"/>
    <col min="11" max="16081" width="9" style="1"/>
    <col min="16082" max="16384" width="9" style="4"/>
  </cols>
  <sheetData>
    <row r="1" s="1" customFormat="1" ht="5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9" customHeight="1" spans="1:9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9" customHeight="1" spans="1:9">
      <c r="A3" s="6"/>
      <c r="B3" s="7"/>
      <c r="C3" s="7"/>
      <c r="D3" s="6"/>
      <c r="E3" s="6"/>
      <c r="F3" s="6"/>
      <c r="G3" s="6"/>
      <c r="H3" s="6"/>
      <c r="I3" s="6"/>
    </row>
    <row r="4" s="2" customFormat="1" ht="18" customHeight="1" spans="1:9">
      <c r="A4" s="8"/>
      <c r="B4" s="9" t="s">
        <v>10</v>
      </c>
      <c r="C4" s="9"/>
      <c r="D4" s="10">
        <f t="shared" ref="D4:I4" si="0">D13+D15+D17+D27+D32+D39+D46+D49+D51</f>
        <v>22446</v>
      </c>
      <c r="E4" s="10">
        <f t="shared" si="0"/>
        <v>4585</v>
      </c>
      <c r="F4" s="10">
        <f t="shared" si="0"/>
        <v>17861</v>
      </c>
      <c r="G4" s="10">
        <f t="shared" si="0"/>
        <v>5360</v>
      </c>
      <c r="H4" s="10"/>
      <c r="I4" s="10">
        <f t="shared" si="0"/>
        <v>1751062.5</v>
      </c>
    </row>
    <row r="5" s="2" customFormat="1" ht="18" customHeight="1" spans="1:9">
      <c r="A5" s="11">
        <v>1</v>
      </c>
      <c r="B5" s="12" t="s">
        <v>11</v>
      </c>
      <c r="C5" s="12" t="s">
        <v>12</v>
      </c>
      <c r="D5" s="13">
        <v>684</v>
      </c>
      <c r="E5" s="14"/>
      <c r="F5" s="15">
        <f>D5-E5</f>
        <v>684</v>
      </c>
      <c r="G5" s="13">
        <v>215</v>
      </c>
      <c r="H5" s="15">
        <v>312.5</v>
      </c>
      <c r="I5" s="15">
        <f>G5*H5</f>
        <v>67187.5</v>
      </c>
    </row>
    <row r="6" s="2" customFormat="1" ht="18" customHeight="1" spans="1:9">
      <c r="A6" s="11">
        <v>2</v>
      </c>
      <c r="B6" s="12" t="s">
        <v>13</v>
      </c>
      <c r="C6" s="12" t="s">
        <v>12</v>
      </c>
      <c r="D6" s="13">
        <v>1372</v>
      </c>
      <c r="E6" s="14"/>
      <c r="F6" s="15">
        <f t="shared" ref="F6:F12" si="1">D6-E6</f>
        <v>1372</v>
      </c>
      <c r="G6" s="13">
        <v>215</v>
      </c>
      <c r="H6" s="15">
        <v>312.5</v>
      </c>
      <c r="I6" s="15">
        <f t="shared" ref="I6:I12" si="2">G6*H6</f>
        <v>67187.5</v>
      </c>
    </row>
    <row r="7" s="2" customFormat="1" ht="18" customHeight="1" spans="1:9">
      <c r="A7" s="11">
        <v>3</v>
      </c>
      <c r="B7" s="12" t="s">
        <v>14</v>
      </c>
      <c r="C7" s="12" t="s">
        <v>12</v>
      </c>
      <c r="D7" s="13">
        <v>1106</v>
      </c>
      <c r="E7" s="14"/>
      <c r="F7" s="15">
        <f t="shared" si="1"/>
        <v>1106</v>
      </c>
      <c r="G7" s="13">
        <v>382</v>
      </c>
      <c r="H7" s="15">
        <v>312.5</v>
      </c>
      <c r="I7" s="15">
        <f t="shared" si="2"/>
        <v>119375</v>
      </c>
    </row>
    <row r="8" s="2" customFormat="1" ht="18" customHeight="1" spans="1:9">
      <c r="A8" s="11">
        <v>4</v>
      </c>
      <c r="B8" s="12" t="s">
        <v>15</v>
      </c>
      <c r="C8" s="12" t="s">
        <v>12</v>
      </c>
      <c r="D8" s="13">
        <v>1497</v>
      </c>
      <c r="E8" s="14"/>
      <c r="F8" s="15">
        <f t="shared" si="1"/>
        <v>1497</v>
      </c>
      <c r="G8" s="13">
        <v>237</v>
      </c>
      <c r="H8" s="15">
        <v>312.5</v>
      </c>
      <c r="I8" s="15">
        <f t="shared" si="2"/>
        <v>74062.5</v>
      </c>
    </row>
    <row r="9" s="2" customFormat="1" ht="18" customHeight="1" spans="1:9">
      <c r="A9" s="11">
        <v>5</v>
      </c>
      <c r="B9" s="12" t="s">
        <v>16</v>
      </c>
      <c r="C9" s="12" t="s">
        <v>12</v>
      </c>
      <c r="D9" s="13">
        <v>1455</v>
      </c>
      <c r="E9" s="14">
        <v>101</v>
      </c>
      <c r="F9" s="15">
        <f t="shared" si="1"/>
        <v>1354</v>
      </c>
      <c r="G9" s="13">
        <v>256</v>
      </c>
      <c r="H9" s="15">
        <v>312.5</v>
      </c>
      <c r="I9" s="15">
        <f t="shared" si="2"/>
        <v>80000</v>
      </c>
    </row>
    <row r="10" s="2" customFormat="1" ht="18" customHeight="1" spans="1:9">
      <c r="A10" s="11">
        <v>6</v>
      </c>
      <c r="B10" s="12" t="s">
        <v>17</v>
      </c>
      <c r="C10" s="12" t="s">
        <v>12</v>
      </c>
      <c r="D10" s="13">
        <v>971</v>
      </c>
      <c r="E10" s="14"/>
      <c r="F10" s="15">
        <f t="shared" si="1"/>
        <v>971</v>
      </c>
      <c r="G10" s="13">
        <v>301</v>
      </c>
      <c r="H10" s="15">
        <v>312.5</v>
      </c>
      <c r="I10" s="15">
        <f t="shared" si="2"/>
        <v>94062.5</v>
      </c>
    </row>
    <row r="11" s="2" customFormat="1" ht="18" customHeight="1" spans="1:9">
      <c r="A11" s="11">
        <v>7</v>
      </c>
      <c r="B11" s="8" t="s">
        <v>18</v>
      </c>
      <c r="C11" s="12" t="s">
        <v>19</v>
      </c>
      <c r="D11" s="14">
        <v>2332</v>
      </c>
      <c r="E11" s="14">
        <v>780</v>
      </c>
      <c r="F11" s="15">
        <f t="shared" si="1"/>
        <v>1552</v>
      </c>
      <c r="G11" s="13">
        <v>249</v>
      </c>
      <c r="H11" s="15">
        <v>375</v>
      </c>
      <c r="I11" s="15">
        <f t="shared" si="2"/>
        <v>93375</v>
      </c>
    </row>
    <row r="12" s="2" customFormat="1" ht="18" customHeight="1" spans="1:9">
      <c r="A12" s="11">
        <v>8</v>
      </c>
      <c r="B12" s="8" t="s">
        <v>20</v>
      </c>
      <c r="C12" s="12" t="s">
        <v>19</v>
      </c>
      <c r="D12" s="14">
        <v>1626</v>
      </c>
      <c r="E12" s="14">
        <v>542</v>
      </c>
      <c r="F12" s="15">
        <f t="shared" si="1"/>
        <v>1084</v>
      </c>
      <c r="G12" s="13">
        <v>277</v>
      </c>
      <c r="H12" s="15">
        <v>375</v>
      </c>
      <c r="I12" s="15">
        <f t="shared" si="2"/>
        <v>103875</v>
      </c>
    </row>
    <row r="13" s="2" customFormat="1" ht="18" customHeight="1" spans="1:9">
      <c r="A13" s="16" t="s">
        <v>21</v>
      </c>
      <c r="B13" s="9"/>
      <c r="C13" s="9"/>
      <c r="D13" s="17">
        <f t="shared" ref="D13:I13" si="3">SUM(D5:D12)</f>
        <v>11043</v>
      </c>
      <c r="E13" s="17">
        <f t="shared" si="3"/>
        <v>1423</v>
      </c>
      <c r="F13" s="17">
        <f t="shared" si="3"/>
        <v>9620</v>
      </c>
      <c r="G13" s="17">
        <f t="shared" si="3"/>
        <v>2132</v>
      </c>
      <c r="H13" s="17"/>
      <c r="I13" s="17">
        <f t="shared" si="3"/>
        <v>699125</v>
      </c>
    </row>
    <row r="14" s="2" customFormat="1" ht="18" customHeight="1" spans="1:9">
      <c r="A14" s="11">
        <v>1</v>
      </c>
      <c r="B14" s="12" t="s">
        <v>22</v>
      </c>
      <c r="C14" s="12" t="s">
        <v>12</v>
      </c>
      <c r="D14" s="13">
        <v>88</v>
      </c>
      <c r="E14" s="14">
        <v>0</v>
      </c>
      <c r="F14" s="15">
        <v>88</v>
      </c>
      <c r="G14" s="13">
        <v>36</v>
      </c>
      <c r="H14" s="15">
        <v>312.5</v>
      </c>
      <c r="I14" s="15">
        <f>G14*H14</f>
        <v>11250</v>
      </c>
    </row>
    <row r="15" s="2" customFormat="1" ht="18" customHeight="1" spans="1:9">
      <c r="A15" s="11"/>
      <c r="B15" s="18" t="s">
        <v>23</v>
      </c>
      <c r="C15" s="19"/>
      <c r="D15" s="16">
        <f t="shared" ref="D15:I15" si="4">D14</f>
        <v>88</v>
      </c>
      <c r="E15" s="16">
        <f t="shared" si="4"/>
        <v>0</v>
      </c>
      <c r="F15" s="16">
        <f t="shared" si="4"/>
        <v>88</v>
      </c>
      <c r="G15" s="16">
        <f t="shared" si="4"/>
        <v>36</v>
      </c>
      <c r="H15" s="16"/>
      <c r="I15" s="16">
        <f t="shared" si="4"/>
        <v>11250</v>
      </c>
    </row>
    <row r="16" s="2" customFormat="1" ht="18" customHeight="1" spans="1:9">
      <c r="A16" s="11">
        <v>2</v>
      </c>
      <c r="B16" s="12" t="s">
        <v>24</v>
      </c>
      <c r="C16" s="12" t="s">
        <v>12</v>
      </c>
      <c r="D16" s="13">
        <v>158</v>
      </c>
      <c r="E16" s="14">
        <v>42</v>
      </c>
      <c r="F16" s="15">
        <f>D16-E16</f>
        <v>116</v>
      </c>
      <c r="G16" s="13">
        <v>45</v>
      </c>
      <c r="H16" s="15">
        <v>312.5</v>
      </c>
      <c r="I16" s="15">
        <f>G16*H16</f>
        <v>14062.5</v>
      </c>
    </row>
    <row r="17" s="2" customFormat="1" ht="18" customHeight="1" spans="1:9">
      <c r="A17" s="16" t="s">
        <v>25</v>
      </c>
      <c r="B17" s="9"/>
      <c r="C17" s="9"/>
      <c r="D17" s="17">
        <f t="shared" ref="D17:I17" si="5">D16</f>
        <v>158</v>
      </c>
      <c r="E17" s="17">
        <f t="shared" si="5"/>
        <v>42</v>
      </c>
      <c r="F17" s="17">
        <f t="shared" si="5"/>
        <v>116</v>
      </c>
      <c r="G17" s="17">
        <f t="shared" si="5"/>
        <v>45</v>
      </c>
      <c r="H17" s="17"/>
      <c r="I17" s="17">
        <f t="shared" si="5"/>
        <v>14062.5</v>
      </c>
    </row>
    <row r="18" s="2" customFormat="1" ht="18" customHeight="1" spans="1:9">
      <c r="A18" s="11">
        <v>1</v>
      </c>
      <c r="B18" s="20" t="s">
        <v>26</v>
      </c>
      <c r="C18" s="12" t="s">
        <v>19</v>
      </c>
      <c r="D18" s="14">
        <v>698</v>
      </c>
      <c r="E18" s="14">
        <v>412</v>
      </c>
      <c r="F18" s="15">
        <f>D18-E18</f>
        <v>286</v>
      </c>
      <c r="G18" s="13">
        <v>147</v>
      </c>
      <c r="H18" s="15">
        <v>375</v>
      </c>
      <c r="I18" s="15">
        <f>G18*H18</f>
        <v>55125</v>
      </c>
    </row>
    <row r="19" s="2" customFormat="1" ht="18" customHeight="1" spans="1:9">
      <c r="A19" s="11">
        <v>2</v>
      </c>
      <c r="B19" s="12" t="s">
        <v>27</v>
      </c>
      <c r="C19" s="12" t="s">
        <v>12</v>
      </c>
      <c r="D19" s="21">
        <v>389</v>
      </c>
      <c r="E19" s="14"/>
      <c r="F19" s="15">
        <f t="shared" ref="F19:F26" si="6">D19-E19</f>
        <v>389</v>
      </c>
      <c r="G19" s="13">
        <v>127</v>
      </c>
      <c r="H19" s="15">
        <v>312.5</v>
      </c>
      <c r="I19" s="15">
        <f t="shared" ref="I19:I26" si="7">G19*H19</f>
        <v>39687.5</v>
      </c>
    </row>
    <row r="20" s="2" customFormat="1" ht="18" customHeight="1" spans="1:9">
      <c r="A20" s="11">
        <v>3</v>
      </c>
      <c r="B20" s="12" t="s">
        <v>28</v>
      </c>
      <c r="C20" s="12" t="s">
        <v>12</v>
      </c>
      <c r="D20" s="21">
        <v>261</v>
      </c>
      <c r="E20" s="14"/>
      <c r="F20" s="15">
        <f t="shared" si="6"/>
        <v>261</v>
      </c>
      <c r="G20" s="13">
        <v>97</v>
      </c>
      <c r="H20" s="15">
        <v>312.5</v>
      </c>
      <c r="I20" s="15">
        <f t="shared" si="7"/>
        <v>30312.5</v>
      </c>
    </row>
    <row r="21" s="2" customFormat="1" ht="18" customHeight="1" spans="1:9">
      <c r="A21" s="11">
        <v>4</v>
      </c>
      <c r="B21" s="12" t="s">
        <v>29</v>
      </c>
      <c r="C21" s="8" t="s">
        <v>30</v>
      </c>
      <c r="D21" s="21">
        <v>32</v>
      </c>
      <c r="E21" s="14"/>
      <c r="F21" s="15">
        <f t="shared" si="6"/>
        <v>32</v>
      </c>
      <c r="G21" s="13">
        <v>19</v>
      </c>
      <c r="H21" s="15">
        <v>312.5</v>
      </c>
      <c r="I21" s="15">
        <f t="shared" si="7"/>
        <v>5937.5</v>
      </c>
    </row>
    <row r="22" s="2" customFormat="1" ht="18" customHeight="1" spans="1:9">
      <c r="A22" s="11">
        <v>5</v>
      </c>
      <c r="B22" s="12" t="s">
        <v>31</v>
      </c>
      <c r="C22" s="8" t="s">
        <v>30</v>
      </c>
      <c r="D22" s="21">
        <v>49</v>
      </c>
      <c r="E22" s="14"/>
      <c r="F22" s="15">
        <f t="shared" si="6"/>
        <v>49</v>
      </c>
      <c r="G22" s="13">
        <v>26</v>
      </c>
      <c r="H22" s="15">
        <v>312.5</v>
      </c>
      <c r="I22" s="15">
        <f t="shared" si="7"/>
        <v>8125</v>
      </c>
    </row>
    <row r="23" s="2" customFormat="1" ht="18" customHeight="1" spans="1:9">
      <c r="A23" s="11">
        <v>6</v>
      </c>
      <c r="B23" s="12" t="s">
        <v>32</v>
      </c>
      <c r="C23" s="12" t="s">
        <v>12</v>
      </c>
      <c r="D23" s="21">
        <v>286</v>
      </c>
      <c r="E23" s="14">
        <v>105</v>
      </c>
      <c r="F23" s="15">
        <f t="shared" si="6"/>
        <v>181</v>
      </c>
      <c r="G23" s="13">
        <v>56</v>
      </c>
      <c r="H23" s="15">
        <v>312.5</v>
      </c>
      <c r="I23" s="15">
        <f t="shared" si="7"/>
        <v>17500</v>
      </c>
    </row>
    <row r="24" s="2" customFormat="1" ht="18" customHeight="1" spans="1:9">
      <c r="A24" s="11">
        <v>7</v>
      </c>
      <c r="B24" s="12" t="s">
        <v>33</v>
      </c>
      <c r="C24" s="12" t="s">
        <v>12</v>
      </c>
      <c r="D24" s="21">
        <v>137</v>
      </c>
      <c r="E24" s="14"/>
      <c r="F24" s="15">
        <f t="shared" si="6"/>
        <v>137</v>
      </c>
      <c r="G24" s="13">
        <v>59</v>
      </c>
      <c r="H24" s="15">
        <v>312.5</v>
      </c>
      <c r="I24" s="15">
        <f t="shared" si="7"/>
        <v>18437.5</v>
      </c>
    </row>
    <row r="25" s="2" customFormat="1" ht="18" customHeight="1" spans="1:9">
      <c r="A25" s="11">
        <v>8</v>
      </c>
      <c r="B25" s="12" t="s">
        <v>34</v>
      </c>
      <c r="C25" s="12" t="s">
        <v>12</v>
      </c>
      <c r="D25" s="21">
        <v>155</v>
      </c>
      <c r="E25" s="14"/>
      <c r="F25" s="15">
        <f t="shared" si="6"/>
        <v>155</v>
      </c>
      <c r="G25" s="13">
        <v>57</v>
      </c>
      <c r="H25" s="15">
        <v>312.5</v>
      </c>
      <c r="I25" s="15">
        <f t="shared" si="7"/>
        <v>17812.5</v>
      </c>
    </row>
    <row r="26" s="2" customFormat="1" ht="18" customHeight="1" spans="1:9">
      <c r="A26" s="11">
        <v>9</v>
      </c>
      <c r="B26" s="12" t="s">
        <v>35</v>
      </c>
      <c r="C26" s="8" t="s">
        <v>30</v>
      </c>
      <c r="D26" s="21">
        <v>24</v>
      </c>
      <c r="E26" s="14"/>
      <c r="F26" s="15">
        <f t="shared" si="6"/>
        <v>24</v>
      </c>
      <c r="G26" s="13">
        <v>24</v>
      </c>
      <c r="H26" s="15">
        <v>312.5</v>
      </c>
      <c r="I26" s="15">
        <f t="shared" si="7"/>
        <v>7500</v>
      </c>
    </row>
    <row r="27" s="2" customFormat="1" ht="18" customHeight="1" spans="1:9">
      <c r="A27" s="16" t="s">
        <v>36</v>
      </c>
      <c r="B27" s="9"/>
      <c r="C27" s="9"/>
      <c r="D27" s="17">
        <f t="shared" ref="D27:I27" si="8">SUM(D18:D26)</f>
        <v>2031</v>
      </c>
      <c r="E27" s="17">
        <f t="shared" si="8"/>
        <v>517</v>
      </c>
      <c r="F27" s="17">
        <f t="shared" si="8"/>
        <v>1514</v>
      </c>
      <c r="G27" s="17">
        <f t="shared" si="8"/>
        <v>612</v>
      </c>
      <c r="H27" s="17"/>
      <c r="I27" s="17">
        <f t="shared" si="8"/>
        <v>200437.5</v>
      </c>
    </row>
    <row r="28" s="2" customFormat="1" ht="18" customHeight="1" spans="1:9">
      <c r="A28" s="11">
        <v>1</v>
      </c>
      <c r="B28" s="20" t="s">
        <v>37</v>
      </c>
      <c r="C28" s="12" t="s">
        <v>19</v>
      </c>
      <c r="D28" s="14">
        <v>592</v>
      </c>
      <c r="E28" s="14">
        <v>249</v>
      </c>
      <c r="F28" s="15">
        <f>D28-E28</f>
        <v>343</v>
      </c>
      <c r="G28" s="13">
        <v>190</v>
      </c>
      <c r="H28" s="15">
        <v>375</v>
      </c>
      <c r="I28" s="15">
        <f>G28*H28</f>
        <v>71250</v>
      </c>
    </row>
    <row r="29" s="2" customFormat="1" ht="18" customHeight="1" spans="1:9">
      <c r="A29" s="11">
        <v>2</v>
      </c>
      <c r="B29" s="12" t="s">
        <v>38</v>
      </c>
      <c r="C29" s="12" t="s">
        <v>12</v>
      </c>
      <c r="D29" s="21">
        <v>676</v>
      </c>
      <c r="E29" s="14">
        <v>136</v>
      </c>
      <c r="F29" s="15">
        <f>D29-E29</f>
        <v>540</v>
      </c>
      <c r="G29" s="13">
        <v>249</v>
      </c>
      <c r="H29" s="15">
        <v>312.5</v>
      </c>
      <c r="I29" s="15">
        <f>G29*H29</f>
        <v>77812.5</v>
      </c>
    </row>
    <row r="30" s="2" customFormat="1" ht="18" customHeight="1" spans="1:9">
      <c r="A30" s="11">
        <v>3</v>
      </c>
      <c r="B30" s="12" t="s">
        <v>39</v>
      </c>
      <c r="C30" s="12" t="s">
        <v>12</v>
      </c>
      <c r="D30" s="21">
        <v>142</v>
      </c>
      <c r="E30" s="14"/>
      <c r="F30" s="15">
        <f>D30-E30</f>
        <v>142</v>
      </c>
      <c r="G30" s="13">
        <v>72</v>
      </c>
      <c r="H30" s="15">
        <v>312.5</v>
      </c>
      <c r="I30" s="15">
        <f>G30*H30</f>
        <v>22500</v>
      </c>
    </row>
    <row r="31" s="2" customFormat="1" ht="18" customHeight="1" spans="1:9">
      <c r="A31" s="11">
        <v>4</v>
      </c>
      <c r="B31" s="12" t="s">
        <v>40</v>
      </c>
      <c r="C31" s="12" t="s">
        <v>12</v>
      </c>
      <c r="D31" s="21">
        <v>254</v>
      </c>
      <c r="E31" s="14"/>
      <c r="F31" s="15">
        <f>D31-E31</f>
        <v>254</v>
      </c>
      <c r="G31" s="13">
        <v>134</v>
      </c>
      <c r="H31" s="15">
        <v>312.5</v>
      </c>
      <c r="I31" s="15">
        <f>G31*H31</f>
        <v>41875</v>
      </c>
    </row>
    <row r="32" s="2" customFormat="1" ht="18" customHeight="1" spans="1:9">
      <c r="A32" s="16" t="s">
        <v>41</v>
      </c>
      <c r="B32" s="9"/>
      <c r="C32" s="9"/>
      <c r="D32" s="17">
        <f t="shared" ref="D32:I32" si="9">SUM(D28:D31)</f>
        <v>1664</v>
      </c>
      <c r="E32" s="17">
        <f t="shared" si="9"/>
        <v>385</v>
      </c>
      <c r="F32" s="17">
        <f t="shared" si="9"/>
        <v>1279</v>
      </c>
      <c r="G32" s="17">
        <f t="shared" si="9"/>
        <v>645</v>
      </c>
      <c r="H32" s="17"/>
      <c r="I32" s="17">
        <f t="shared" si="9"/>
        <v>213437.5</v>
      </c>
    </row>
    <row r="33" s="2" customFormat="1" ht="18" customHeight="1" spans="1:9">
      <c r="A33" s="11">
        <v>1</v>
      </c>
      <c r="B33" s="20" t="s">
        <v>42</v>
      </c>
      <c r="C33" s="12" t="s">
        <v>19</v>
      </c>
      <c r="D33" s="14">
        <v>1649</v>
      </c>
      <c r="E33" s="14">
        <v>973</v>
      </c>
      <c r="F33" s="14">
        <f t="shared" ref="F33:F38" si="10">D33-E33</f>
        <v>676</v>
      </c>
      <c r="G33" s="13">
        <v>220</v>
      </c>
      <c r="H33" s="15">
        <v>375</v>
      </c>
      <c r="I33" s="15">
        <f t="shared" ref="I33:I38" si="11">G33*H33</f>
        <v>82500</v>
      </c>
    </row>
    <row r="34" s="2" customFormat="1" ht="18" customHeight="1" spans="1:9">
      <c r="A34" s="11">
        <v>2</v>
      </c>
      <c r="B34" s="12" t="s">
        <v>43</v>
      </c>
      <c r="C34" s="12" t="s">
        <v>12</v>
      </c>
      <c r="D34" s="22">
        <v>1518</v>
      </c>
      <c r="E34" s="14">
        <v>191</v>
      </c>
      <c r="F34" s="14">
        <f t="shared" si="10"/>
        <v>1327</v>
      </c>
      <c r="G34" s="13">
        <v>398</v>
      </c>
      <c r="H34" s="15">
        <v>312.5</v>
      </c>
      <c r="I34" s="15">
        <f t="shared" si="11"/>
        <v>124375</v>
      </c>
    </row>
    <row r="35" s="2" customFormat="1" ht="18" customHeight="1" spans="1:9">
      <c r="A35" s="11">
        <v>3</v>
      </c>
      <c r="B35" s="12" t="s">
        <v>44</v>
      </c>
      <c r="C35" s="8" t="s">
        <v>30</v>
      </c>
      <c r="D35" s="21">
        <v>20</v>
      </c>
      <c r="E35" s="14"/>
      <c r="F35" s="14">
        <f t="shared" si="10"/>
        <v>20</v>
      </c>
      <c r="G35" s="13">
        <v>9</v>
      </c>
      <c r="H35" s="15">
        <v>312.5</v>
      </c>
      <c r="I35" s="15">
        <f t="shared" si="11"/>
        <v>2812.5</v>
      </c>
    </row>
    <row r="36" s="2" customFormat="1" ht="18" customHeight="1" spans="1:9">
      <c r="A36" s="11">
        <v>4</v>
      </c>
      <c r="B36" s="12" t="s">
        <v>45</v>
      </c>
      <c r="C36" s="12" t="s">
        <v>12</v>
      </c>
      <c r="D36" s="21">
        <v>292</v>
      </c>
      <c r="E36" s="14"/>
      <c r="F36" s="14">
        <f t="shared" si="10"/>
        <v>292</v>
      </c>
      <c r="G36" s="13">
        <v>117</v>
      </c>
      <c r="H36" s="15">
        <v>312.5</v>
      </c>
      <c r="I36" s="15">
        <f t="shared" si="11"/>
        <v>36562.5</v>
      </c>
    </row>
    <row r="37" s="2" customFormat="1" ht="18" customHeight="1" spans="1:9">
      <c r="A37" s="11">
        <v>5</v>
      </c>
      <c r="B37" s="12" t="s">
        <v>46</v>
      </c>
      <c r="C37" s="12" t="s">
        <v>12</v>
      </c>
      <c r="D37" s="21">
        <v>188</v>
      </c>
      <c r="E37" s="14"/>
      <c r="F37" s="14">
        <f t="shared" si="10"/>
        <v>188</v>
      </c>
      <c r="G37" s="13">
        <v>86</v>
      </c>
      <c r="H37" s="15">
        <v>312.5</v>
      </c>
      <c r="I37" s="15">
        <f t="shared" si="11"/>
        <v>26875</v>
      </c>
    </row>
    <row r="38" s="2" customFormat="1" ht="18" customHeight="1" spans="1:9">
      <c r="A38" s="11">
        <v>6</v>
      </c>
      <c r="B38" s="12" t="s">
        <v>47</v>
      </c>
      <c r="C38" s="12" t="s">
        <v>12</v>
      </c>
      <c r="D38" s="21">
        <v>239</v>
      </c>
      <c r="E38" s="14"/>
      <c r="F38" s="14">
        <f t="shared" si="10"/>
        <v>239</v>
      </c>
      <c r="G38" s="13">
        <v>92</v>
      </c>
      <c r="H38" s="15">
        <v>312.5</v>
      </c>
      <c r="I38" s="15">
        <f t="shared" si="11"/>
        <v>28750</v>
      </c>
    </row>
    <row r="39" s="2" customFormat="1" ht="18" customHeight="1" spans="1:9">
      <c r="A39" s="16" t="s">
        <v>48</v>
      </c>
      <c r="B39" s="9"/>
      <c r="C39" s="9"/>
      <c r="D39" s="17">
        <f t="shared" ref="D39:I39" si="12">SUM(D33:D38)</f>
        <v>3906</v>
      </c>
      <c r="E39" s="17">
        <f t="shared" si="12"/>
        <v>1164</v>
      </c>
      <c r="F39" s="17">
        <f t="shared" si="12"/>
        <v>2742</v>
      </c>
      <c r="G39" s="17">
        <f t="shared" si="12"/>
        <v>922</v>
      </c>
      <c r="H39" s="17"/>
      <c r="I39" s="17">
        <f t="shared" si="12"/>
        <v>301875</v>
      </c>
    </row>
    <row r="40" s="2" customFormat="1" ht="18" customHeight="1" spans="1:9">
      <c r="A40" s="11">
        <v>1</v>
      </c>
      <c r="B40" s="20" t="s">
        <v>49</v>
      </c>
      <c r="C40" s="12" t="s">
        <v>19</v>
      </c>
      <c r="D40" s="14">
        <v>1126</v>
      </c>
      <c r="E40" s="14">
        <v>746</v>
      </c>
      <c r="F40" s="15">
        <f t="shared" ref="F40:F45" si="13">D40-E40</f>
        <v>380</v>
      </c>
      <c r="G40" s="13">
        <v>134</v>
      </c>
      <c r="H40" s="15">
        <v>375</v>
      </c>
      <c r="I40" s="15">
        <f t="shared" ref="I40:I45" si="14">G40*H40</f>
        <v>50250</v>
      </c>
    </row>
    <row r="41" s="2" customFormat="1" ht="18" customHeight="1" spans="1:9">
      <c r="A41" s="11">
        <v>2</v>
      </c>
      <c r="B41" s="12" t="s">
        <v>50</v>
      </c>
      <c r="C41" s="12" t="s">
        <v>12</v>
      </c>
      <c r="D41" s="21">
        <v>947</v>
      </c>
      <c r="E41" s="14">
        <v>206</v>
      </c>
      <c r="F41" s="15">
        <f t="shared" si="13"/>
        <v>741</v>
      </c>
      <c r="G41" s="13">
        <v>226</v>
      </c>
      <c r="H41" s="15">
        <v>312.5</v>
      </c>
      <c r="I41" s="15">
        <f t="shared" si="14"/>
        <v>70625</v>
      </c>
    </row>
    <row r="42" s="2" customFormat="1" ht="18" customHeight="1" spans="1:9">
      <c r="A42" s="11">
        <v>3</v>
      </c>
      <c r="B42" s="12" t="s">
        <v>51</v>
      </c>
      <c r="C42" s="12" t="s">
        <v>12</v>
      </c>
      <c r="D42" s="21">
        <v>65</v>
      </c>
      <c r="E42" s="14"/>
      <c r="F42" s="15">
        <f t="shared" si="13"/>
        <v>65</v>
      </c>
      <c r="G42" s="13">
        <v>28</v>
      </c>
      <c r="H42" s="15">
        <v>312.5</v>
      </c>
      <c r="I42" s="15">
        <f t="shared" si="14"/>
        <v>8750</v>
      </c>
    </row>
    <row r="43" s="2" customFormat="1" ht="18" customHeight="1" spans="1:9">
      <c r="A43" s="11">
        <v>4</v>
      </c>
      <c r="B43" s="12" t="s">
        <v>52</v>
      </c>
      <c r="C43" s="8" t="s">
        <v>30</v>
      </c>
      <c r="D43" s="21">
        <v>32</v>
      </c>
      <c r="E43" s="14"/>
      <c r="F43" s="15">
        <f t="shared" si="13"/>
        <v>32</v>
      </c>
      <c r="G43" s="13">
        <v>15</v>
      </c>
      <c r="H43" s="15">
        <v>312.5</v>
      </c>
      <c r="I43" s="15">
        <f t="shared" si="14"/>
        <v>4687.5</v>
      </c>
    </row>
    <row r="44" s="2" customFormat="1" ht="18" customHeight="1" spans="1:9">
      <c r="A44" s="11">
        <v>5</v>
      </c>
      <c r="B44" s="12" t="s">
        <v>53</v>
      </c>
      <c r="C44" s="12" t="s">
        <v>12</v>
      </c>
      <c r="D44" s="21">
        <v>269</v>
      </c>
      <c r="E44" s="14"/>
      <c r="F44" s="15">
        <f t="shared" si="13"/>
        <v>269</v>
      </c>
      <c r="G44" s="13">
        <v>95</v>
      </c>
      <c r="H44" s="15">
        <v>312.5</v>
      </c>
      <c r="I44" s="15">
        <f t="shared" si="14"/>
        <v>29687.5</v>
      </c>
    </row>
    <row r="45" s="2" customFormat="1" ht="18" customHeight="1" spans="1:9">
      <c r="A45" s="11">
        <v>6</v>
      </c>
      <c r="B45" s="12" t="s">
        <v>54</v>
      </c>
      <c r="C45" s="12" t="s">
        <v>12</v>
      </c>
      <c r="D45" s="21">
        <v>133</v>
      </c>
      <c r="E45" s="14">
        <v>40</v>
      </c>
      <c r="F45" s="15">
        <f t="shared" si="13"/>
        <v>93</v>
      </c>
      <c r="G45" s="13">
        <v>54</v>
      </c>
      <c r="H45" s="15">
        <v>312.5</v>
      </c>
      <c r="I45" s="15">
        <f t="shared" si="14"/>
        <v>16875</v>
      </c>
    </row>
    <row r="46" s="2" customFormat="1" ht="18" customHeight="1" spans="1:9">
      <c r="A46" s="16" t="s">
        <v>55</v>
      </c>
      <c r="B46" s="9"/>
      <c r="C46" s="9"/>
      <c r="D46" s="17">
        <f t="shared" ref="D46:I46" si="15">SUM(D40:D45)</f>
        <v>2572</v>
      </c>
      <c r="E46" s="17">
        <f t="shared" si="15"/>
        <v>992</v>
      </c>
      <c r="F46" s="17">
        <f t="shared" si="15"/>
        <v>1580</v>
      </c>
      <c r="G46" s="17">
        <f t="shared" si="15"/>
        <v>552</v>
      </c>
      <c r="H46" s="17"/>
      <c r="I46" s="17">
        <f t="shared" si="15"/>
        <v>180875</v>
      </c>
    </row>
    <row r="47" s="2" customFormat="1" ht="18" customHeight="1" spans="1:9">
      <c r="A47" s="11">
        <v>1</v>
      </c>
      <c r="B47" s="12" t="s">
        <v>56</v>
      </c>
      <c r="C47" s="12" t="s">
        <v>12</v>
      </c>
      <c r="D47" s="21">
        <v>480</v>
      </c>
      <c r="E47" s="14">
        <v>62</v>
      </c>
      <c r="F47" s="15">
        <f>D47-E47</f>
        <v>418</v>
      </c>
      <c r="G47" s="13">
        <v>212</v>
      </c>
      <c r="H47" s="15">
        <v>312.5</v>
      </c>
      <c r="I47" s="15">
        <f>G47*H47</f>
        <v>66250</v>
      </c>
    </row>
    <row r="48" s="2" customFormat="1" ht="18" customHeight="1" spans="1:9">
      <c r="A48" s="11">
        <v>2</v>
      </c>
      <c r="B48" s="12" t="s">
        <v>57</v>
      </c>
      <c r="C48" s="12" t="s">
        <v>12</v>
      </c>
      <c r="D48" s="21">
        <v>214</v>
      </c>
      <c r="E48" s="14"/>
      <c r="F48" s="15">
        <f>D48-E48</f>
        <v>214</v>
      </c>
      <c r="G48" s="13">
        <v>110</v>
      </c>
      <c r="H48" s="15">
        <v>312.5</v>
      </c>
      <c r="I48" s="15">
        <f>G48*H48</f>
        <v>34375</v>
      </c>
    </row>
    <row r="49" s="2" customFormat="1" ht="18" customHeight="1" spans="1:9">
      <c r="A49" s="16" t="s">
        <v>58</v>
      </c>
      <c r="B49" s="9"/>
      <c r="C49" s="9"/>
      <c r="D49" s="17">
        <f t="shared" ref="D49:I49" si="16">SUM(D47:D48)</f>
        <v>694</v>
      </c>
      <c r="E49" s="17">
        <f t="shared" si="16"/>
        <v>62</v>
      </c>
      <c r="F49" s="17">
        <f t="shared" si="16"/>
        <v>632</v>
      </c>
      <c r="G49" s="17">
        <f t="shared" si="16"/>
        <v>322</v>
      </c>
      <c r="H49" s="17"/>
      <c r="I49" s="17">
        <f t="shared" si="16"/>
        <v>100625</v>
      </c>
    </row>
    <row r="50" s="2" customFormat="1" ht="18" customHeight="1" spans="1:9">
      <c r="A50" s="11">
        <v>1</v>
      </c>
      <c r="B50" s="12" t="s">
        <v>59</v>
      </c>
      <c r="C50" s="12" t="s">
        <v>12</v>
      </c>
      <c r="D50" s="21">
        <v>290</v>
      </c>
      <c r="E50" s="14"/>
      <c r="F50" s="15">
        <f>D50-E50</f>
        <v>290</v>
      </c>
      <c r="G50" s="13">
        <v>94</v>
      </c>
      <c r="H50" s="15">
        <v>312.5</v>
      </c>
      <c r="I50" s="15">
        <f>G50*H50</f>
        <v>29375</v>
      </c>
    </row>
    <row r="51" s="2" customFormat="1" ht="18" customHeight="1" spans="1:9">
      <c r="A51" s="16" t="s">
        <v>60</v>
      </c>
      <c r="B51" s="9"/>
      <c r="C51" s="9"/>
      <c r="D51" s="17">
        <f t="shared" ref="D51:I51" si="17">D50</f>
        <v>290</v>
      </c>
      <c r="E51" s="17">
        <f t="shared" si="17"/>
        <v>0</v>
      </c>
      <c r="F51" s="17">
        <f t="shared" si="17"/>
        <v>290</v>
      </c>
      <c r="G51" s="17">
        <f t="shared" si="17"/>
        <v>94</v>
      </c>
      <c r="H51" s="17"/>
      <c r="I51" s="17">
        <f t="shared" si="17"/>
        <v>29375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I51" etc:filterBottomFollowUsedRange="0">
    <extLst/>
  </autoFilter>
  <mergeCells count="20">
    <mergeCell ref="A1:I1"/>
    <mergeCell ref="B4:C4"/>
    <mergeCell ref="A13:C13"/>
    <mergeCell ref="B15:C15"/>
    <mergeCell ref="A17:C17"/>
    <mergeCell ref="A27:C27"/>
    <mergeCell ref="A32:C32"/>
    <mergeCell ref="A39:C39"/>
    <mergeCell ref="A46:C46"/>
    <mergeCell ref="A49:C49"/>
    <mergeCell ref="A51:C5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641666666666667" right="0.641666666666667" top="0.472222222222222" bottom="0.511805555555556" header="0.298611111111111" footer="0.298611111111111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杨生军</cp:lastModifiedBy>
  <dcterms:created xsi:type="dcterms:W3CDTF">2023-05-12T11:15:00Z</dcterms:created>
  <dcterms:modified xsi:type="dcterms:W3CDTF">2025-11-24T03:20:03Z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47DFC2516C6C48F9901208A5A2CF781D_12</vt:lpwstr>
  </property>
</Properties>
</file>